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lizabeth\Desktop\INEKO\Institucie\"/>
    </mc:Choice>
  </mc:AlternateContent>
  <xr:revisionPtr revIDLastSave="0" documentId="13_ncr:1_{D24EB643-00E6-46E6-ABA0-F6483BE1D063}" xr6:coauthVersionLast="41" xr6:coauthVersionMax="41" xr10:uidLastSave="{00000000-0000-0000-0000-000000000000}"/>
  <bookViews>
    <workbookView xWindow="-110" yWindow="-110" windowWidth="19420" windowHeight="10420" activeTab="1" xr2:uid="{4C988B0F-9D16-412C-951B-05FC212C8BC9}"/>
  </bookViews>
  <sheets>
    <sheet name="Prehlad hodnotenia" sheetId="3" r:id="rId1"/>
    <sheet name="Dáta zoznam" sheetId="2" r:id="rId2"/>
    <sheet name="Zoznam institucii" sheetId="4" r:id="rId3"/>
  </sheets>
  <definedNames>
    <definedName name="_xlnm._FilterDatabase" localSheetId="1" hidden="1">'Dáta zoznam'!$A$1:$H$618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9" i="3" l="1"/>
  <c r="U59" i="3"/>
  <c r="T59" i="3"/>
  <c r="S59" i="3"/>
  <c r="R59" i="3"/>
  <c r="Q59" i="3"/>
  <c r="P59" i="3"/>
  <c r="O59" i="3"/>
  <c r="N59" i="3"/>
  <c r="M59" i="3"/>
  <c r="L59" i="3"/>
  <c r="K59" i="3"/>
  <c r="J59" i="3"/>
  <c r="I59" i="3"/>
  <c r="H59" i="3"/>
  <c r="G59" i="3"/>
  <c r="F59" i="3"/>
  <c r="E59" i="3"/>
  <c r="V57" i="3"/>
  <c r="V63" i="3" s="1"/>
  <c r="U57" i="3"/>
  <c r="U63" i="3" s="1"/>
  <c r="T57" i="3"/>
  <c r="T63" i="3" s="1"/>
  <c r="S57" i="3"/>
  <c r="S63" i="3" s="1"/>
  <c r="R57" i="3"/>
  <c r="R63" i="3" s="1"/>
  <c r="Q57" i="3"/>
  <c r="Q63" i="3" s="1"/>
  <c r="P57" i="3"/>
  <c r="P63" i="3" s="1"/>
  <c r="O57" i="3"/>
  <c r="O63" i="3" s="1"/>
  <c r="N57" i="3"/>
  <c r="N63" i="3" s="1"/>
  <c r="M57" i="3"/>
  <c r="M63" i="3" s="1"/>
  <c r="L57" i="3"/>
  <c r="L63" i="3" s="1"/>
  <c r="K57" i="3"/>
  <c r="K63" i="3" s="1"/>
  <c r="J57" i="3"/>
  <c r="J63" i="3" s="1"/>
  <c r="I57" i="3"/>
  <c r="I63" i="3" s="1"/>
  <c r="H57" i="3"/>
  <c r="H63" i="3" s="1"/>
  <c r="G57" i="3"/>
  <c r="G63" i="3" s="1"/>
  <c r="F57" i="3"/>
  <c r="F63" i="3" s="1"/>
  <c r="E57" i="3"/>
  <c r="E63" i="3" s="1"/>
  <c r="C57" i="3"/>
  <c r="C63" i="3" s="1"/>
  <c r="D55" i="3"/>
  <c r="D54" i="3"/>
  <c r="D53" i="3"/>
  <c r="D52" i="3"/>
  <c r="C49" i="3"/>
  <c r="C62" i="3" s="1"/>
  <c r="V48" i="3"/>
  <c r="U48" i="3"/>
  <c r="R48" i="3"/>
  <c r="O48" i="3"/>
  <c r="M48" i="3"/>
  <c r="L48" i="3"/>
  <c r="J48" i="3"/>
  <c r="I48" i="3"/>
  <c r="H48" i="3"/>
  <c r="G48" i="3"/>
  <c r="F48" i="3"/>
  <c r="F49" i="3" s="1"/>
  <c r="F62" i="3" s="1"/>
  <c r="E48" i="3"/>
  <c r="D48" i="3"/>
  <c r="S48" i="3" s="1"/>
  <c r="V46" i="3"/>
  <c r="U46" i="3"/>
  <c r="R46" i="3"/>
  <c r="O46" i="3"/>
  <c r="L46" i="3"/>
  <c r="I46" i="3"/>
  <c r="H46" i="3"/>
  <c r="G46" i="3"/>
  <c r="E46" i="3"/>
  <c r="D46" i="3"/>
  <c r="Q46" i="3" s="1"/>
  <c r="I45" i="3"/>
  <c r="H45" i="3"/>
  <c r="D45" i="3"/>
  <c r="N45" i="3" s="1"/>
  <c r="V44" i="3"/>
  <c r="U44" i="3"/>
  <c r="P44" i="3"/>
  <c r="P49" i="3" s="1"/>
  <c r="P62" i="3" s="1"/>
  <c r="O44" i="3"/>
  <c r="M44" i="3"/>
  <c r="I44" i="3"/>
  <c r="H44" i="3"/>
  <c r="G44" i="3"/>
  <c r="D44" i="3"/>
  <c r="Q44" i="3" s="1"/>
  <c r="V43" i="3"/>
  <c r="U43" i="3"/>
  <c r="R43" i="3"/>
  <c r="O43" i="3"/>
  <c r="M43" i="3"/>
  <c r="L43" i="3"/>
  <c r="J43" i="3"/>
  <c r="I43" i="3"/>
  <c r="H43" i="3"/>
  <c r="G43" i="3"/>
  <c r="E43" i="3"/>
  <c r="D43" i="3"/>
  <c r="T43" i="3" s="1"/>
  <c r="V42" i="3"/>
  <c r="U42" i="3"/>
  <c r="R42" i="3"/>
  <c r="O42" i="3"/>
  <c r="M42" i="3"/>
  <c r="L42" i="3"/>
  <c r="I42" i="3"/>
  <c r="H42" i="3"/>
  <c r="G42" i="3"/>
  <c r="E42" i="3"/>
  <c r="D42" i="3"/>
  <c r="V41" i="3"/>
  <c r="U41" i="3"/>
  <c r="O41" i="3"/>
  <c r="L41" i="3"/>
  <c r="H41" i="3"/>
  <c r="G41" i="3"/>
  <c r="D41" i="3"/>
  <c r="L40" i="3"/>
  <c r="D40" i="3"/>
  <c r="L39" i="3"/>
  <c r="D39" i="3"/>
  <c r="U38" i="3"/>
  <c r="O38" i="3"/>
  <c r="L38" i="3"/>
  <c r="H38" i="3"/>
  <c r="D38" i="3"/>
  <c r="U37" i="3"/>
  <c r="O37" i="3"/>
  <c r="L37" i="3"/>
  <c r="H37" i="3"/>
  <c r="D37" i="3"/>
  <c r="V36" i="3"/>
  <c r="U36" i="3"/>
  <c r="O36" i="3"/>
  <c r="L36" i="3"/>
  <c r="I36" i="3"/>
  <c r="H36" i="3"/>
  <c r="G36" i="3"/>
  <c r="D36" i="3"/>
  <c r="O33" i="3"/>
  <c r="O61" i="3" s="1"/>
  <c r="F33" i="3"/>
  <c r="F61" i="3" s="1"/>
  <c r="C33" i="3"/>
  <c r="C61" i="3" s="1"/>
  <c r="Q32" i="3"/>
  <c r="K32" i="3"/>
  <c r="V31" i="3"/>
  <c r="U31" i="3"/>
  <c r="N31" i="3"/>
  <c r="L31" i="3"/>
  <c r="J31" i="3"/>
  <c r="I31" i="3"/>
  <c r="I33" i="3" s="1"/>
  <c r="I61" i="3" s="1"/>
  <c r="G31" i="3"/>
  <c r="D30" i="3"/>
  <c r="V29" i="3"/>
  <c r="V33" i="3" s="1"/>
  <c r="V61" i="3" s="1"/>
  <c r="U29" i="3"/>
  <c r="U33" i="3" s="1"/>
  <c r="U61" i="3" s="1"/>
  <c r="R29" i="3"/>
  <c r="R33" i="3" s="1"/>
  <c r="R61" i="3" s="1"/>
  <c r="P29" i="3"/>
  <c r="P33" i="3" s="1"/>
  <c r="P61" i="3" s="1"/>
  <c r="L29" i="3"/>
  <c r="G29" i="3"/>
  <c r="D29" i="3"/>
  <c r="K29" i="3" s="1"/>
  <c r="J28" i="3"/>
  <c r="D28" i="3"/>
  <c r="N28" i="3" s="1"/>
  <c r="M27" i="3"/>
  <c r="M33" i="3" s="1"/>
  <c r="M61" i="3" s="1"/>
  <c r="H27" i="3"/>
  <c r="H33" i="3" s="1"/>
  <c r="H61" i="3" s="1"/>
  <c r="E27" i="3"/>
  <c r="E33" i="3" s="1"/>
  <c r="E61" i="3" s="1"/>
  <c r="D27" i="3"/>
  <c r="Q27" i="3" s="1"/>
  <c r="U20" i="3"/>
  <c r="J20" i="3"/>
  <c r="D20" i="3"/>
  <c r="T20" i="3" s="1"/>
  <c r="U19" i="3"/>
  <c r="L19" i="3"/>
  <c r="G19" i="3"/>
  <c r="D19" i="3"/>
  <c r="S18" i="3" s="1"/>
  <c r="V18" i="3"/>
  <c r="U18" i="3"/>
  <c r="R18" i="3"/>
  <c r="P18" i="3"/>
  <c r="O18" i="3"/>
  <c r="M18" i="3"/>
  <c r="L18" i="3"/>
  <c r="I18" i="3"/>
  <c r="H18" i="3"/>
  <c r="G18" i="3"/>
  <c r="E18" i="3"/>
  <c r="D18" i="3"/>
  <c r="N18" i="3" s="1"/>
  <c r="R17" i="3"/>
  <c r="P17" i="3"/>
  <c r="M17" i="3"/>
  <c r="L17" i="3"/>
  <c r="H17" i="3"/>
  <c r="G17" i="3"/>
  <c r="F17" i="3"/>
  <c r="F23" i="3" s="1"/>
  <c r="E17" i="3"/>
  <c r="D17" i="3"/>
  <c r="Q17" i="3" s="1"/>
  <c r="C16" i="3"/>
  <c r="J16" i="3" s="1"/>
  <c r="C15" i="3"/>
  <c r="V15" i="3" s="1"/>
  <c r="C14" i="3"/>
  <c r="O14" i="3" s="1"/>
  <c r="T13" i="3"/>
  <c r="S13" i="3"/>
  <c r="Q13" i="3"/>
  <c r="N13" i="3"/>
  <c r="K13" i="3"/>
  <c r="U12" i="3"/>
  <c r="T12" i="3"/>
  <c r="R12" i="3"/>
  <c r="P12" i="3"/>
  <c r="O12" i="3"/>
  <c r="M12" i="3"/>
  <c r="L12" i="3"/>
  <c r="K12" i="3"/>
  <c r="J12" i="3"/>
  <c r="I12" i="3"/>
  <c r="G12" i="3"/>
  <c r="E12" i="3"/>
  <c r="T11" i="3"/>
  <c r="S11" i="3"/>
  <c r="Q11" i="3"/>
  <c r="N11" i="3"/>
  <c r="V10" i="3"/>
  <c r="U10" i="3"/>
  <c r="T10" i="3"/>
  <c r="S10" i="3"/>
  <c r="R10" i="3"/>
  <c r="P10" i="3"/>
  <c r="O10" i="3"/>
  <c r="N10" i="3"/>
  <c r="M10" i="3"/>
  <c r="L10" i="3"/>
  <c r="K10" i="3"/>
  <c r="J10" i="3"/>
  <c r="I10" i="3"/>
  <c r="H10" i="3"/>
  <c r="G10" i="3"/>
  <c r="O9" i="3"/>
  <c r="L9" i="3"/>
  <c r="I9" i="3"/>
  <c r="D9" i="3"/>
  <c r="D8" i="3"/>
  <c r="N8" i="3" s="1"/>
  <c r="M7" i="3"/>
  <c r="L7" i="3"/>
  <c r="D7" i="3"/>
  <c r="U3" i="3"/>
  <c r="O3" i="3"/>
  <c r="M3" i="3"/>
  <c r="L3" i="3"/>
  <c r="F536" i="2"/>
  <c r="F390" i="2"/>
  <c r="G560" i="2"/>
  <c r="F560" i="2"/>
  <c r="G487" i="2"/>
  <c r="G446" i="2"/>
  <c r="G376" i="2"/>
  <c r="G344" i="2"/>
  <c r="F344" i="2"/>
  <c r="G312" i="2"/>
  <c r="F312" i="2"/>
  <c r="G240" i="2"/>
  <c r="F240" i="2"/>
  <c r="G208" i="2"/>
  <c r="F208" i="2"/>
  <c r="G135" i="2"/>
  <c r="F135" i="2"/>
  <c r="G104" i="2"/>
  <c r="G73" i="2"/>
  <c r="F73" i="2"/>
  <c r="G41" i="2"/>
  <c r="G559" i="2"/>
  <c r="G486" i="2"/>
  <c r="F486" i="2"/>
  <c r="G445" i="2"/>
  <c r="F445" i="2"/>
  <c r="G375" i="2"/>
  <c r="F375" i="2"/>
  <c r="G343" i="2"/>
  <c r="G311" i="2"/>
  <c r="F311" i="2"/>
  <c r="G239" i="2"/>
  <c r="F239" i="2"/>
  <c r="G207" i="2"/>
  <c r="F207" i="2"/>
  <c r="G134" i="2"/>
  <c r="G103" i="2"/>
  <c r="F103" i="2"/>
  <c r="G72" i="2"/>
  <c r="F72" i="2"/>
  <c r="G40" i="2"/>
  <c r="G558" i="2"/>
  <c r="G485" i="2"/>
  <c r="F485" i="2"/>
  <c r="G444" i="2"/>
  <c r="F444" i="2"/>
  <c r="G374" i="2"/>
  <c r="F374" i="2"/>
  <c r="G342" i="2"/>
  <c r="F310" i="2"/>
  <c r="G238" i="2"/>
  <c r="F238" i="2"/>
  <c r="G206" i="2"/>
  <c r="F206" i="2"/>
  <c r="G133" i="2"/>
  <c r="G102" i="2"/>
  <c r="F102" i="2"/>
  <c r="G71" i="2"/>
  <c r="F71" i="2"/>
  <c r="G39" i="2"/>
  <c r="D49" i="3" l="1"/>
  <c r="J33" i="3"/>
  <c r="J61" i="3" s="1"/>
  <c r="E15" i="3"/>
  <c r="N20" i="3"/>
  <c r="M49" i="3"/>
  <c r="M62" i="3" s="1"/>
  <c r="G15" i="3"/>
  <c r="T27" i="3"/>
  <c r="L15" i="3"/>
  <c r="L33" i="3"/>
  <c r="L61" i="3" s="1"/>
  <c r="E49" i="3"/>
  <c r="E62" i="3" s="1"/>
  <c r="I14" i="3"/>
  <c r="Q18" i="3"/>
  <c r="G33" i="3"/>
  <c r="G61" i="3" s="1"/>
  <c r="V49" i="3"/>
  <c r="V62" i="3" s="1"/>
  <c r="I49" i="3"/>
  <c r="I62" i="3" s="1"/>
  <c r="Q45" i="3"/>
  <c r="U49" i="3"/>
  <c r="U62" i="3" s="1"/>
  <c r="K43" i="3"/>
  <c r="Q43" i="3"/>
  <c r="S44" i="3"/>
  <c r="U14" i="3"/>
  <c r="H49" i="3"/>
  <c r="H62" i="3" s="1"/>
  <c r="S8" i="3"/>
  <c r="P23" i="3"/>
  <c r="P67" i="3" s="1"/>
  <c r="R15" i="3"/>
  <c r="K17" i="3"/>
  <c r="Q33" i="3"/>
  <c r="Q61" i="3" s="1"/>
  <c r="S27" i="3"/>
  <c r="R49" i="3"/>
  <c r="R62" i="3" s="1"/>
  <c r="N44" i="3"/>
  <c r="T44" i="3"/>
  <c r="T49" i="3" s="1"/>
  <c r="T62" i="3" s="1"/>
  <c r="J49" i="3"/>
  <c r="J62" i="3" s="1"/>
  <c r="Q48" i="3"/>
  <c r="J14" i="3"/>
  <c r="V16" i="3"/>
  <c r="M16" i="3"/>
  <c r="M23" i="3" s="1"/>
  <c r="G16" i="3"/>
  <c r="U16" i="3"/>
  <c r="L16" i="3"/>
  <c r="E16" i="3"/>
  <c r="R16" i="3"/>
  <c r="N30" i="3"/>
  <c r="N33" i="3" s="1"/>
  <c r="N61" i="3" s="1"/>
  <c r="K30" i="3"/>
  <c r="K33" i="3" s="1"/>
  <c r="K61" i="3" s="1"/>
  <c r="K8" i="3"/>
  <c r="D14" i="3"/>
  <c r="D16" i="3"/>
  <c r="T16" i="3" s="1"/>
  <c r="T17" i="3"/>
  <c r="S30" i="3"/>
  <c r="D33" i="3"/>
  <c r="D61" i="3" s="1"/>
  <c r="D62" i="3"/>
  <c r="L49" i="3"/>
  <c r="L62" i="3" s="1"/>
  <c r="C23" i="3"/>
  <c r="R14" i="3"/>
  <c r="L14" i="3"/>
  <c r="E14" i="3"/>
  <c r="V14" i="3"/>
  <c r="V23" i="3" s="1"/>
  <c r="F67" i="3"/>
  <c r="F60" i="3"/>
  <c r="F64" i="3" s="1"/>
  <c r="S46" i="3"/>
  <c r="N46" i="3"/>
  <c r="R23" i="3"/>
  <c r="G14" i="3"/>
  <c r="H16" i="3"/>
  <c r="H23" i="3" s="1"/>
  <c r="N17" i="3"/>
  <c r="T18" i="3"/>
  <c r="K18" i="3"/>
  <c r="T30" i="3"/>
  <c r="G49" i="3"/>
  <c r="G62" i="3" s="1"/>
  <c r="O49" i="3"/>
  <c r="O62" i="3" s="1"/>
  <c r="S42" i="3"/>
  <c r="N42" i="3"/>
  <c r="Q42" i="3"/>
  <c r="D57" i="3"/>
  <c r="D63" i="3" s="1"/>
  <c r="I15" i="3"/>
  <c r="O15" i="3"/>
  <c r="O23" i="3" s="1"/>
  <c r="U15" i="3"/>
  <c r="S43" i="3"/>
  <c r="K44" i="3"/>
  <c r="D15" i="3"/>
  <c r="J15" i="3"/>
  <c r="N48" i="3"/>
  <c r="E23" i="3" l="1"/>
  <c r="E67" i="3" s="1"/>
  <c r="G23" i="3"/>
  <c r="G60" i="3" s="1"/>
  <c r="G64" i="3" s="1"/>
  <c r="L23" i="3"/>
  <c r="L67" i="3" s="1"/>
  <c r="S33" i="3"/>
  <c r="S61" i="3" s="1"/>
  <c r="P60" i="3"/>
  <c r="P64" i="3" s="1"/>
  <c r="K49" i="3"/>
  <c r="K62" i="3" s="1"/>
  <c r="T33" i="3"/>
  <c r="T61" i="3" s="1"/>
  <c r="I23" i="3"/>
  <c r="I60" i="3" s="1"/>
  <c r="I64" i="3" s="1"/>
  <c r="J23" i="3"/>
  <c r="J67" i="3" s="1"/>
  <c r="D23" i="3"/>
  <c r="D66" i="3" s="1"/>
  <c r="U23" i="3"/>
  <c r="U60" i="3" s="1"/>
  <c r="U64" i="3" s="1"/>
  <c r="Q49" i="3"/>
  <c r="Q62" i="3" s="1"/>
  <c r="T23" i="3"/>
  <c r="S49" i="3"/>
  <c r="S62" i="3" s="1"/>
  <c r="V67" i="3"/>
  <c r="V60" i="3"/>
  <c r="V64" i="3" s="1"/>
  <c r="M67" i="3"/>
  <c r="M60" i="3"/>
  <c r="M64" i="3" s="1"/>
  <c r="R67" i="3"/>
  <c r="R60" i="3"/>
  <c r="R64" i="3" s="1"/>
  <c r="O67" i="3"/>
  <c r="O60" i="3"/>
  <c r="O64" i="3" s="1"/>
  <c r="C66" i="3"/>
  <c r="F68" i="3" s="1"/>
  <c r="C60" i="3"/>
  <c r="K23" i="3"/>
  <c r="Q15" i="3"/>
  <c r="N15" i="3"/>
  <c r="S15" i="3"/>
  <c r="N49" i="3"/>
  <c r="N62" i="3" s="1"/>
  <c r="H67" i="3"/>
  <c r="H60" i="3"/>
  <c r="H64" i="3" s="1"/>
  <c r="S14" i="3"/>
  <c r="N14" i="3"/>
  <c r="Q14" i="3"/>
  <c r="Q23" i="3" s="1"/>
  <c r="E60" i="3" l="1"/>
  <c r="E64" i="3" s="1"/>
  <c r="T67" i="3"/>
  <c r="L60" i="3"/>
  <c r="L64" i="3" s="1"/>
  <c r="P68" i="3"/>
  <c r="D60" i="3"/>
  <c r="D64" i="3" s="1"/>
  <c r="G67" i="3"/>
  <c r="G68" i="3" s="1"/>
  <c r="I67" i="3"/>
  <c r="I68" i="3" s="1"/>
  <c r="U67" i="3"/>
  <c r="U68" i="3" s="1"/>
  <c r="J60" i="3"/>
  <c r="J64" i="3" s="1"/>
  <c r="T60" i="3"/>
  <c r="T64" i="3" s="1"/>
  <c r="N23" i="3"/>
  <c r="N60" i="3" s="1"/>
  <c r="N64" i="3" s="1"/>
  <c r="Q67" i="3"/>
  <c r="Q60" i="3"/>
  <c r="Q64" i="3" s="1"/>
  <c r="K67" i="3"/>
  <c r="K60" i="3"/>
  <c r="K64" i="3" s="1"/>
  <c r="O68" i="3"/>
  <c r="M68" i="3"/>
  <c r="V68" i="3"/>
  <c r="E68" i="3"/>
  <c r="S23" i="3"/>
  <c r="H68" i="3"/>
  <c r="J68" i="3"/>
  <c r="C64" i="3"/>
  <c r="R68" i="3"/>
  <c r="L68" i="3"/>
  <c r="T68" i="3"/>
  <c r="N67" i="3" l="1"/>
  <c r="K68" i="3"/>
  <c r="S67" i="3"/>
  <c r="P69" i="3" s="1"/>
  <c r="S60" i="3"/>
  <c r="S64" i="3" s="1"/>
  <c r="N68" i="3"/>
  <c r="Q68" i="3"/>
  <c r="Q69" i="3" l="1"/>
  <c r="F69" i="3"/>
  <c r="S68" i="3"/>
  <c r="S69" i="3"/>
  <c r="V69" i="3"/>
  <c r="J69" i="3"/>
  <c r="U69" i="3"/>
  <c r="O69" i="3"/>
  <c r="R69" i="3"/>
  <c r="M69" i="3"/>
  <c r="E69" i="3"/>
  <c r="H69" i="3"/>
  <c r="L69" i="3"/>
  <c r="T69" i="3"/>
  <c r="G69" i="3"/>
  <c r="I69" i="3"/>
  <c r="N69" i="3"/>
  <c r="K6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INEKO</author>
  </authors>
  <commentList>
    <comment ref="G37" authorId="0" shapeId="0" xr:uid="{00000000-0006-0000-0300-000001000000}">
      <text>
        <r>
          <rPr>
            <b/>
            <sz val="9"/>
            <color indexed="81"/>
            <rFont val="Segoe UI"/>
            <family val="2"/>
            <charset val="238"/>
          </rPr>
          <t>INEKO:</t>
        </r>
        <r>
          <rPr>
            <sz val="9"/>
            <color indexed="81"/>
            <rFont val="Segoe UI"/>
            <family val="2"/>
            <charset val="238"/>
          </rPr>
          <t xml:space="preserve">
Dvojitá ho
dnota</t>
        </r>
      </text>
    </comment>
    <comment ref="G38" authorId="0" shapeId="0" xr:uid="{00000000-0006-0000-0300-000002000000}">
      <text>
        <r>
          <rPr>
            <b/>
            <sz val="9"/>
            <color indexed="81"/>
            <rFont val="Segoe UI"/>
            <family val="2"/>
            <charset val="238"/>
          </rPr>
          <t>INEKO:</t>
        </r>
        <r>
          <rPr>
            <sz val="9"/>
            <color indexed="81"/>
            <rFont val="Segoe UI"/>
            <family val="2"/>
            <charset val="238"/>
          </rPr>
          <t xml:space="preserve">
Irelevantna kategoria</t>
        </r>
      </text>
    </comment>
    <comment ref="V38" authorId="0" shapeId="0" xr:uid="{00000000-0006-0000-0300-000003000000}">
      <text>
        <r>
          <rPr>
            <b/>
            <sz val="9"/>
            <color indexed="81"/>
            <rFont val="Segoe UI"/>
            <family val="2"/>
            <charset val="238"/>
          </rPr>
          <t>INEKO:</t>
        </r>
        <r>
          <rPr>
            <sz val="9"/>
            <color indexed="81"/>
            <rFont val="Segoe UI"/>
            <family val="2"/>
            <charset val="238"/>
          </rPr>
          <t xml:space="preserve">
Pri VOP a GP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INEKO</author>
  </authors>
  <commentList>
    <comment ref="F509" authorId="0" shapeId="0" xr:uid="{00000000-0006-0000-0000-000001000000}">
      <text>
        <r>
          <rPr>
            <b/>
            <sz val="9"/>
            <color indexed="81"/>
            <rFont val="Segoe UI"/>
            <family val="2"/>
            <charset val="238"/>
          </rPr>
          <t>INEKO:</t>
        </r>
        <r>
          <rPr>
            <sz val="9"/>
            <color indexed="81"/>
            <rFont val="Segoe UI"/>
            <family val="2"/>
            <charset val="238"/>
          </rPr>
          <t xml:space="preserve">
navrhne ho predseda ale
</t>
        </r>
      </text>
    </comment>
    <comment ref="F582" authorId="0" shapeId="0" xr:uid="{00000000-0006-0000-0000-000002000000}">
      <text>
        <r>
          <rPr>
            <b/>
            <sz val="9"/>
            <color indexed="81"/>
            <rFont val="Segoe UI"/>
            <family val="2"/>
            <charset val="238"/>
          </rPr>
          <t>INEKO:</t>
        </r>
        <r>
          <rPr>
            <sz val="9"/>
            <color indexed="81"/>
            <rFont val="Segoe UI"/>
            <family val="2"/>
            <charset val="238"/>
          </rPr>
          <t xml:space="preserve">
navrhne ho predseda ale
</t>
        </r>
      </text>
    </comment>
  </commentList>
</comments>
</file>

<file path=xl/sharedStrings.xml><?xml version="1.0" encoding="utf-8"?>
<sst xmlns="http://schemas.openxmlformats.org/spreadsheetml/2006/main" count="3311" uniqueCount="575">
  <si>
    <t>institucia</t>
  </si>
  <si>
    <t>hodnota</t>
  </si>
  <si>
    <t>body</t>
  </si>
  <si>
    <t>vysvetlenie</t>
  </si>
  <si>
    <t>DU</t>
  </si>
  <si>
    <t>I</t>
  </si>
  <si>
    <t>Riadiaci (výkonný) orgán je zložený z viacerých osôb, alebo má radu</t>
  </si>
  <si>
    <t>Nie</t>
  </si>
  <si>
    <t>FR</t>
  </si>
  <si>
    <t xml:space="preserve">Podľa §4 Zákona č. 333/2011 Z.z. ods. 4
"Štatutárnym orgánom finančného riaditeľstva je prezident. Prezidenta vymenúva a odvoláva minister financií Slovenskej republiky (ďalej len „minister“). Prezident riadi finančnú správu a zodpovedá za činnosť finančnej správy ministrovi. Viceprezidenta finančnej správy na návrh prezidenta vymenúva a odvoláva minister."
</t>
  </si>
  <si>
    <t>GP</t>
  </si>
  <si>
    <t>Podľa čl. 150 Ústavy SR 460/1992
"Na čele prokuratúry je generálny prokurátor, ktorého vymenúva a odvoláva prezident Slovenskej republiky na návrh Národnej rady Slovenskej republiky".</t>
  </si>
  <si>
    <t>NBS</t>
  </si>
  <si>
    <t>Áno</t>
  </si>
  <si>
    <t>Podľa §6 Zákona č. 566/1992 Z.z. ods. 1 "Najvyšším riadiacim orgánom Národnej banky Slovenska je Banková rada Národnej banky Slovenska".
Podľa §7 Zákona č. 566/1992 Z.z. ods. 1
"Banková rada má šesť členov. Členmi bankovej rady sú guvernér, dvaja viceguvernéri a traja ďalší členovia".</t>
  </si>
  <si>
    <t>NKU</t>
  </si>
  <si>
    <t>Podľa § 8 Zákona č. 39/1993 Z.z. ods. 1
"Na čele Úradu je predseda ako štatutárny orgán. Predsedu zastupuje určený podpredseda."</t>
  </si>
  <si>
    <t>PMU</t>
  </si>
  <si>
    <t xml:space="preserve">Podľa § 15 Zákona č. 136/2001 Z.z. ods. 1 "Na čele úradu je predseda. Predsedu úradu v jeho neprítomnosti, alebo ak funkcia predsedu úradu nie je obsadená, zastupuje podpredseda úradu. Podpredseda úradu okrem toho plní úlohy, ktorými ho poverí predseda úradu". 
Podľa § 18 Zákona č. 136/2001 Z.z. ods. 1
„Zriaďuje sa Rada úradu (ďalej len „rada“). Rada rozhoduje o rozklade a preskúmava rozhodnutia mimo odvolacieho konania. Rada rozhoduje aj o obnove konania a o proteste prokurátora v prípadoch, v ktorých rozhoduje vedúci ústredného orgánu štátnej správy podľa osobitného predpisu.22) Radu tvorí predseda rady a šesť členov rady. Predseda úradu je súčasne predsedom rady.“ </t>
  </si>
  <si>
    <t>PZ</t>
  </si>
  <si>
    <t>Podľa § 6 Zákona č. 171/1993 Z.z. ods. 2
"Služby Policajného zboru uvedené v § 4 ods. 1 a útvary Policajného zboru uvedené v § 4 ods. 1 a 2 riadi prezident Policajného zboru, ak minister neurčí inak".</t>
  </si>
  <si>
    <t>RRZ</t>
  </si>
  <si>
    <t>Podľa čl. 3 Ústavného zákona č. 493/2011 ods. 2
"Rada má troch členov. Členmi rady sú predseda a dvaja ďalší členovia".</t>
  </si>
  <si>
    <t>RTVS</t>
  </si>
  <si>
    <t xml:space="preserve">Podľa § 7 Zákona č. 532/2010 Z. z. ods. 1
"Orgány Rozhlasu a televízie Slovenska sú:
a) rada,
b) generálny riaditeľ."
</t>
  </si>
  <si>
    <t>RU</t>
  </si>
  <si>
    <t xml:space="preserve">
Podľa §3 Zákona č. 402/2013 ods. 2 "Predseda regulačného úradu je štatutárnym orgánom regulačného úradu, riadi ho a zodpovedá za jeho činnosť". </t>
  </si>
  <si>
    <t>RVR</t>
  </si>
  <si>
    <t>Podľa §6  Zákona č. 308/2000 Z.z. ods 1. "Rada má deväť členov, ktorých volí a odvoláva národná rada".</t>
  </si>
  <si>
    <t>SR</t>
  </si>
  <si>
    <t>Podľa § 3 Zákona č. 185/2002 Z.z. ods. 1
"Súdna rada má 18 členov. Sú nimi predseda súdnej rady a ďalší jej členovia".</t>
  </si>
  <si>
    <t>SU</t>
  </si>
  <si>
    <t>UDZS</t>
  </si>
  <si>
    <t>Podľa § 22 Zákona č. 581/2004 Z.z. ods. 1
"Predseda úradu je štatutárnym a výkonným orgánom úradu."
Podľa §18 Zákona č-136/2001 Z.z. ods.1 až 5
"Zriaďuje sa Rada úradu (ďalej len „rada“). Rada rozhoduje o rozklade a preskúmava rozhodnutia mimo odvolacieho konania. Rada rozhoduje aj o obnove konania a o proteste prokurátora v prípadoch, v ktorých rozhoduje vedúci ústredného orgánu štátnej správy podľa osobitného predpisu.22) Radu tvorí predseda rady a šesť členov rady. Predseda úradu je súčasne predsedom rady."
(2) Členom rady nesmie byť osoba v pracovnom pomere ani obdobnom pracovnom vzťahu k úradu. Členovi rady patrí za výkon funkcie člena rady odmena. Výšku odmeny a podrobnosti o odmeňovaní ustanoví všeobecne záväzný právny predpis, ktorý vydá úrad.
(3) Členov rady na návrh predsedu úradu vymenúva a odvoláva vláda Slovenskej republiky.
(4) Funkčné obdobie členov rady je päťročné. Členovia rady sa vymenúvajú tak, aby sa v jednom kalendárnom roku skončilo funkčné obdobie najviac trom z nich.
(5) Ak sa výkon funkcie člena rady skončí pred uplynutím funkčného obdobia, nového člena rady možno vymenovať len na zvyšok tohto funkčného obdobia."</t>
  </si>
  <si>
    <t>URSO</t>
  </si>
  <si>
    <t>Podľa § 5 Zákona č. 250/2012 Z.z. ods. 1
"Na čele úradu je predseda, ktorého vymenúva a odvoláva vláda Slovenskej republiky".
Podľa § 6 Zákona č. 250/2012 Z.z. ods.1-2.
"(1) Rada zabezpečuje strategické riadenie a koncepciu regulácie v sieťových odvetviach.
(2) Rada má šesť členov. Činnosť rady riadi jej predseda, najmä zvoláva a vedie rokovania rady. Predsedu rady zastupuje počas jeho neprítomnosti, alebo ak nie je vymenovaný, podpredseda rady v celom rozsahu jeho práv a povinností."</t>
  </si>
  <si>
    <t>US</t>
  </si>
  <si>
    <t xml:space="preserve">
Podľa §2 Zákona č. 38/1993 Z.z. ods. 1
"Ústavný súd sa skladá z 13 sudcov".</t>
  </si>
  <si>
    <t>UVO</t>
  </si>
  <si>
    <t xml:space="preserve">Podľa § 140 Zákona č. 343/2015 Z.z. ods.3 
"Orgánmi úradu sú
a) predseda úradu,
b) dvaja podpredsedovia úradu,
c) rada."
</t>
  </si>
  <si>
    <t>VOP</t>
  </si>
  <si>
    <t>K obmene členov riadiaceho orgánu dochádza postupne</t>
  </si>
  <si>
    <t>2</t>
  </si>
  <si>
    <t>Podľa čl. 10 Ústavného zákona č. 493/2011 
"(1) Národná rada zvolí trojpätinovou väčšinou poslancov prvýkrát na návrh aspoň jednej pätiny všetkých poslancov na sedem rokov člena rady, ktorého podľa čl. 3 ods. 2 tretej vety inak navrhuje vláda.
(2) Národná rada zvolí trojpätinovou väčšinou poslancov prvýkrát na návrh aspoň jednej pätiny všetkých poslancov na päť rokov člena rady, ktorého podľa čl. 3 ods. 2 štvrtej vety inak navrhuje prezident Slovenskej republiky.
(3) Národná rada zvolí trojpätinovou väčšinou poslancov prvýkrát na návrh aspoň jednej pätiny všetkých poslancov na tri roky člena rady, ktorého podľa čl. 3 ods. 2 piatej vety inak navrhuje guvernér Národnej banky Slovenska, tento člen rady môže byť zvolený za člena rady aj opätovne na najbližšie ďalšie funkčné obdobie."</t>
  </si>
  <si>
    <t>Podľa §8 Zákona č. 308/2000 ods.2.
"Jedna tretina rady sa obnovuje každé dva roky".</t>
  </si>
  <si>
    <t>2.1.</t>
  </si>
  <si>
    <t>2.2.</t>
  </si>
  <si>
    <t>K obmene členov rady dochádza postupne</t>
  </si>
  <si>
    <t>Členovia riadiaceho orgánu sú obsadzovaní rôznymi spôsobmi</t>
  </si>
  <si>
    <t>Podľa §7 Zákona č.566/1992 Z.z.  ods. 1 až 3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</si>
  <si>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Podľa čl. 3 Ústavného zákona č. 493/2011 ods.2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</si>
  <si>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Podľa čl. 141a  Ústavy SR č. 460/1992 ods.1. 
"Predsedu Súdnej rady Slovenskej republiky volí a odvoláva Súdna rada Slovenskej republiky zo svojich členov.
Členmi Súdnej rady Slovenskej republiky sú
a) deviati sudcovia, ktorých volia a odvolávajú sudcovia Slovenskej republiky,
b) traja členovia, ktorých volí a odvoláva Národná rada Slovenskej republiky,
c) traja členovia, ktorých vymenúva a odvoláva prezident Slovenskej republiky,
d) traja členovia, ktorých vymenúva a odvoláva vláda Slovenskej republiky."</t>
  </si>
  <si>
    <t>Vedúci úradu alebo člen riadiaceho orgánu je navrhovaný kolektívnym orgánom</t>
  </si>
  <si>
    <t>Podľa §10 Zákona č. 402/2013 ods. 1
"Na čele Dopravného úradu je predseda Dopravného úradu, ktorého vymenúva a odvoláva vláda na návrh ministra. "</t>
  </si>
  <si>
    <t xml:space="preserve">Podľa §4 Zákona č. 333/2011 Z.z. ods.4
"Prezidenta vymenúva a odvoláva minister financií Slovenskej republiky (ďalej len „minister“). Prezident riadi finančnú správu a zodpovedá za činnosť finančnej správy ministrovi." 
</t>
  </si>
  <si>
    <t xml:space="preserve">Podľa čl. 150 Ústavy SR 460/1992
"Na čele prokuratúry je generálny prokurátor, ktorého vymenúva a odvoláva prezident Slovenskej republiky na návrh Národnej rady Slovenskej republiky."
</t>
  </si>
  <si>
    <t>Podľa §7 Zákona č. 566/1992 Z.z. ods. 1 až 3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</si>
  <si>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Podľa čl. 61 Ústavy SR 460/1992 ods. 1
"Na čele najvyššieho kontrolného úradu je predseda. Predsedu a podpredsedov najvyššieho kontrolného úradu volí a odvoláva Národná rada Slovenskej republiky."
Podľa § 110 Zákona č. 350/1996 Z.z. ods. 1
"Návrhy kandidátov na predsedu a podpredsedov najvyššieho kontrolného úradu môžu podávať poslanci, a to písomne, predsedovi národnej rady najneskôr do desiatich dní pred určeným dňom voľby (§ 111). Súčasťou návrhu je prehľad o vzdelaní a praxi navrhovaných a ich písomný súhlas s kandidatúrou."</t>
  </si>
  <si>
    <t xml:space="preserve">Podľa § 33a Zákona č. 171/1993 Z.z. ods 1
"Príslušníka Policajného zboru do funkcie prezidenta Policajného zboru vymenúva minister vnútra Slovenskej republiky na základe výberového konania a po verejnom vypočutí vo výbore Národnej rady Slovenskej republiky pre obranu a bezpečnosť (ďalej len „výbor pre obranu a bezpečnosť“), ak tento výbor odporučí jeho vymenovanie". </t>
  </si>
  <si>
    <t>Podľa čl. 3 493/2011 Ústavného zákona ods. 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</si>
  <si>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Podľa §3 Zákona č. 402/2013 Z.z. ods.1
"Na čele regulačného úradu je predseda regulačného úradu, ktorého volí a odvoláva Národná rada Slovenskej republiky (ďalej len „národná rada“) na návrh vlády Slovenskej republiky (ďalej len „vláda“). Uznesenie o odvolaní predsedu regulačného úradu spolu s odôvodnením návrhu uznesenia zverejňuje národná rada na svojom webovom sídle."</t>
  </si>
  <si>
    <t>Podľa §6 Zákona č. 308/2000 Z.z. ods.1
"Rada má deväť členov, ktorých volí a odvoláva národná rada."</t>
  </si>
  <si>
    <t>Podľa čl. 141a Ústavy SR 460/1992 ods.1
"Členmi Súdnej rady Slovenskej republiky sú
a) deviati sudcovia, ktorých volia a odvolávajú sudcovia Slovenskej republiky,
b) traja členovia, ktorých volí a odvoláva Národná rada Slovenskej republiky,
c) traja členovia, ktorých vymenúva a odvoláva prezident Slovenskej republiky,
d) traja členovia, ktorých vymenúva a odvoláva vláda Slovenskej republiky."</t>
  </si>
  <si>
    <t>Podľa čl. 134 Ústavy SR 460/1992 ods.2
"Sudcov ústavného súdu vymenúva na návrh Národnej rady Slovenskej republiky na dvanásť rokov prezident Slovenskej republiky. Národná rada Slovenskej republiky navrhuje dvojnásobný počet kandidátov na sudcov, ktorých má prezident Slovenskej republiky vymenovať."
Podľa §11 Zákona č. 38/1993 Z.z. ods.1
"Návrhy na voľbu kandidátov na sudcov môžu podať Národnej rade slovenskej republiky:
a) poslanci Národnej rady Slovenskej republiky,
b) vláda Slovenskej republiky,
c) predseda Ústavného súdu Slovenskej republiky
d) predseda Najvyššieho súdu Slovenskej republiky
e) generálny prokurátor Slovenskej republiky, 
f) záujmové organizácie právnikov,
g) vedecké inštitúcie"</t>
  </si>
  <si>
    <t>Podľa § 4 Zákona č. 564/2001 Z.z. ods.1
"Verejného ochrancu práv volí národná rada z kandidátov, ktorých jej navrhne najmenej 15 poslancov národnej rady."</t>
  </si>
  <si>
    <t>4.1</t>
  </si>
  <si>
    <t>Podľa  §15 Zákona č. 136/2001 Z. z. ods 2
"Predsedu úradu na návrh vlády Slovenskej republiky vymenuje a odvolá prezident Slovenskej republiky."</t>
  </si>
  <si>
    <t>Podľa § 17 Zákona č. 532/2010 Z.z.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 "</t>
  </si>
  <si>
    <t>Podľa § 22 Zákona č. 581/2004 Z.z. ods.2 
"Predsedu úradu vymenúva a odvoláva vláda na návrh ministra zdravotníctva. Dňom, ktorý bol určený za deň nástupu do funkcie predsedu úradu, mu vzniká pracovný pomer42) k úradu, ak v čase vymenovania nebol zamestnancom úradu."</t>
  </si>
  <si>
    <t>Podľa §5 Zákona č. 250/2012 ods. 1
"Na čele úradu je predseda, ktorého vymenúva a odvoláva vláda Slovenskej republiky (ďalej len „vláda“). Predsedovi úradu patrí plat vo výške odmeny predsedu rady. Úrad má dvoch podpredsedov. Podpredsedov úradu vymenúva a odvoláva vláda na návrh predsedu úradu. Každému podpredsedovi patrí plat vo výške odmeny podpredsedu rady."</t>
  </si>
  <si>
    <t>Podľa §141 Zákona č. 343/2015 Z. z. ods. 1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</si>
  <si>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4.2</t>
  </si>
  <si>
    <t>Členovia rady sú navrhovaní kolektívnym orgánom</t>
  </si>
  <si>
    <t>Podľa §18 Zákona č. 136/2001 Z.z. ods.3
"Členov rady na návrh predsedu úradu vymenúva a odvoláva vláda Slovenskej republiky."</t>
  </si>
  <si>
    <t>Podľa § 9 Zákon č. 532/2010 Z.z.
"Rada má deväť členov. Členov rady volí a odvoláva národná rada nadpolovičnou väčšinou prítomných poslancov; členov rady volí z kandidátov na členov rady, ktorých jej navrhuje príslušný výbor národnej rady tak, aby v rade boli zastúpení:
a) traja odborníci v oblasti rozhlasového vysielania,
b) traja odborníci v oblasti televízneho vysielania,
c) dvaja odborníci v oblasti ekonómie a
 d) jeden odborník v oblasti práva."</t>
  </si>
  <si>
    <t>Podľa § 26 Zákona č. 581/2004 Z.z. ods.3
"Členov dozornej rady volí a odvoláva Národnárada Slovenskej republiky na návrh vlády."</t>
  </si>
  <si>
    <t>Podľa § 7 Zákona č. 250/2012 Z.z. ods.3 
"Prezident Slovenskej republiky vymenuje členov rady na návrh Národnej rady Slovenskej republiky a vlády tak, aby traja členovia rady boli vymenovaní na návrh Národnej rady Slovenskej republiky a traja členovia rady na návrh vlády."</t>
  </si>
  <si>
    <t>Podľa §143 Zákona č.  343/2015 z.z. ods. 1 . 
"Rada má deväť členov 6 vymenúva a odvoláva vláda"</t>
  </si>
  <si>
    <t>Na voľbe členov riadiaceho orgánu sa podieľa viacero aktérov</t>
  </si>
  <si>
    <t>Podľa §4  Zákona č. 333/2011 Z.z. ods.4
" Prezidenta vymenúva a odvoláva minister financií Slovenskej republiky (ďalej len „minister“). Prezident riadi finančnú správu a zodpovedá za činnosť finančnej správy ministrovi. "</t>
  </si>
  <si>
    <t>Podľa §10 Zákona č.  402/2013 ods 1.
"Na čele Dopravného úradu je predseda Dopravného úradu, ktorého vymenúva a odvoláva vláda na návrh ministra. "</t>
  </si>
  <si>
    <t>6.1</t>
  </si>
  <si>
    <t>Členovia riadiaceho orgánu musia spĺňať zákonom stanovené vzdelanostné kritériá</t>
  </si>
  <si>
    <t>Podľa §10 Zákona č.  402/2013 ods. 1 "Za predsedu Dopravného úradu a podpredsedu Dopravného úradu možno vymenovať len fyzickú osobu, ktorá
a) má spôsobilosť na právne úkony v plnom rozsahu,
b) je bezúhonná,
c) má vysokoškolské vzdelanie druhého stupňa,
d) má najmenej päťročnú odbornú prax v riadiacej funkcii v oblasti dráh a dopravy na dráhach, civilného letectva alebo vodnej dopravy."</t>
  </si>
  <si>
    <t xml:space="preserve">Podľa § 123 Zákon č. 350/1996 Z.z. ods.1-6
"(1) Návrhy na vymenovanie generálneho prokurátora podávajú poslanci predsedovi národnej rady písomne a odôvodnené v termíne, ktorý určí predseda národnej rady; predseda národnej rady pridelí návrhy na prerokovanie ústavnoprávnemu výboru. Súčasťou návrhu na vymenovanie je životopis a súhlas navrhovaného s kandidatúrou. Ústavnoprávny výbor predloží návrh so svojím stanoviskom predsedovi národnej rady, ktorý ho so stanoviskom ústavnoprávneho výboru navrhne na program najbližšej schôdze národnej rady.
(2) Kandidáta na vymenovanie generálneho prokurátora navrhuje prezidentovi republiky národná rada. 
(3) Navrhnutý je kandidát, ktorý získal vo voľbách nadpolovičnú väčšinu hlasov prítomných poslancov. 
(4) Ak kandidát nebol zvolený (odsek 3), vykoná sa opakovaná voľba. 
(5) Na opakovanej voľbe sa zúčastnia dvaja navrhovaní, ktorí získali najväčší počet hlasov. V prípade rovnosti počtu hlasov sa na opakovanej voľbe zúčastnia všetci navrhovaní, ktorí tento počet získali.
(6) Ak kandidát na vymenovanie generálneho prokurátora nebol zvolený, vykonajú sa nové voľby."
</t>
  </si>
  <si>
    <t>Podľa §7 Zákona č. 566/1992 Z.z.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</si>
  <si>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Podľa čl. 61 Ústavy SR 460/1992 ods. 1
"Na čele najvyššieho kontrolného úradu je predseda. Predsedu a podpredsedov najvyššieho kontrolného úradu volí a odvoláva Národná rada Slovenskej republiky."
Podľa § 110 Zákona č. 350/1996 Z.z. ods.1
"Návrhy kandidátov na predsedu a podpredsedov najvyššieho kontrolného úradu môžu podávať poslanci, a to písomne, predsedovi národnej rady najneskôr do desiatich dní pred určeným dňom voľby (§ 111). Súčasťou návrhu je prehľad o vzdelaní a praxi navrhovaných a ich písomný súhlas s kandidatúrou."</t>
  </si>
  <si>
    <t>Podľa čl. 3 Ústavného zákona č. 493/2011 Z. z.Ústavný zákon o rozpočtovej zodpovednosti ods. 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</si>
  <si>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Podľa §3 Zákona č. 402/2013 Z.z.ods. 1
"Na čele regulačného úradu je predseda regulačného úradu, ktorého volí a odvoláva Národná rada Slovenskej republiky (ďalej len „národná rada“) na návrh vlády Slovenskej republiky (ďalej len „vláda“)."</t>
  </si>
  <si>
    <t>Podľa §6 Zákona č. 308/2000 Z.z. ods.1 a 2
"(1) Rada má deväť členov, ktorých volí a odvoláva národná rada.
(2) Návrhy kandidátov na členov rady môžu výboru národnej rady predkladať poslanci, profesijné inštitúcie a občianske združenia pôsobiace v oblasti audiovízie, hromadných informačných prostriedkov, kultúry, vedy, vzdelávania, športu, registrované cirkvi a náboženské spoločnosti13) a občianske združenia občanov so zdravotným postihnutím prostredníctvom Koordinačného výboru pre otázky zdravotne postihnutých občanov Slovenskej republiky."</t>
  </si>
  <si>
    <t>Podľa čl. 141a Ústavy SR 460/1992 ods.1
"Predsedu Súdnej rady Slovenskej republiky volí a odvoláva Súdna rada Slovenskej republiky zo svojich členov.
Členmi Súdnej rady Slovenskej republiky sú
a) deviati sudcovia, ktorých volia a odvolávajú sudcovia Slovenskej republiky,
b) traja členovia, ktorých volí a odvoláva Národná rada Slovenskej republiky,
c) traja členovia, ktorých vymenúva a odvoláva prezident Slovenskej republiky,
d) traja členovia, ktorých vymenúva a odvoláva vláda Slovenskej republiky."</t>
  </si>
  <si>
    <t>Podľa §6  Zákona č. 540/2001 Z.z. ods.2
"Predsedu úradu vymenúva a odvoláva prezident Slovenskej republiky na návrh vlády Slovenskej republiky. Funkčné obdobie predsedu úradu je päť rokov."</t>
  </si>
  <si>
    <t>Podľa čl. 134 Ústavy SR 460/1992 ods.2
"Sudcov ústavného súdu vymenúva na návrh Národnej rady Slovenskej republiky na dvanásť rokov prezident Slovenskej republiky. Národná rada Slovenskej republiky navrhuje dvojnásobný počet kandidátov na sudcov, ktorých má prezident Slovenskej republiky vymenovať."
Podľa §11 Zákona č. 38/1993 Z.z. ods.1
"Návrhy na voľbu kandidátov na sudcov môžu podať Národnej rade slovenskej republiky:
a) poslanci Národnej rady Slovenskej republiky,
b) vláda Slovenskej republiky,
c) predseda Ústavného súdu Slovenskej republiky
d) predseda Najvyššieho súdu Slovenskej republiky"
e) generálny prokurátor Slovenskej republiky, 
f) záujmové organizácie právnikov,
g) vedecké inštitúcie,</t>
  </si>
  <si>
    <t>Podľa §4 Zákona č. 564/2001 Z.z. ods. 1
"Verejného ochrancu práv volí národná rada z kandidátov, ktorých jej navrhne najmenej 15 poslancov národnej rady."</t>
  </si>
  <si>
    <t>5.1</t>
  </si>
  <si>
    <t xml:space="preserve">Podľa §15 Zákona č. 136/2001 Z.z. ods.
2 "Predsedu úradu na návrh vlády Slovenskej republiky vymenuje a odvolá prezident Slovenskej republiky." </t>
  </si>
  <si>
    <t>Podľa § 22 Zákona č. 581/2004 Z.z. ods.2
"Predsedu úradu vymenúva a odvoláva vláda na návrh ministra zdravotníctva. Dňom, ktorý bol určený za deň nástupu do funkcie predsedu úradu, mu vzniká pracovný pomer42) k úradu, ak v čase vymenovania nebol zamestnancom úradu."</t>
  </si>
  <si>
    <t xml:space="preserve">Podľa §5 Zákona č. 250/2012 ods.1. "Na čele úradu je predseda, ktorého vymenúva a odvoláva vláda Slovenskej republiky (ďalej len „vláda“). Predsedovi úradu patrí plat vo výške odmeny predsedu rady. Úrad má dvoch podpredsedov. Podpredsedov úradu vymenúva a odvoláva vláda na návrh predsedu úradu. Každému podpredsedovi patrí plat vo výške odmeny podpredsedu rady."
</t>
  </si>
  <si>
    <t>Podľa §141 Zákona č. 343/2015 Z.z. ods.1    "Na čele úradu je predseda, ktorého na návrh vlády volí a odvoláva NRSR."</t>
  </si>
  <si>
    <t>5.2</t>
  </si>
  <si>
    <t>Na voľbe členov rady sa podieľa viacero aktérov</t>
  </si>
  <si>
    <t xml:space="preserve">Podľa §18 Zákona č. 136/2001 Z.z. ods.3
"Členov rady na návrh predsedu úradu vymenúva a odvoláva vláda Slovenskej republiky."
</t>
  </si>
  <si>
    <t xml:space="preserve">
Podľa §9 Zákona č. 532/2010 Z.z. ods. 3 Návrhy kandidátov na členov rady predkladajú príslušnému výboru národnej rady právnické osoby podľa osobitného predpisu25) pôsobiace v oblasti audiovízie, médií, kultúry, ekonómie, práva, hospodárstva, vedy, vzdelávania, rozvoja a ochrany duchovných hodnôt, ľudských práv a životného prostredia, ochrany zdravia, reprezentujúce alebo zastupujúce záujmy národnostných menšín alebo etnických skupín, iných menšín alebo registrované cirkvi a náboženské spoločnost</t>
  </si>
  <si>
    <t>Podľa § 7 Zákona č. 250/2012 Z.z. ods.3
"Prezident Slovenskej republiky vymenuje členov rady na návrh Národnej rady Slovenskej republiky a vlády tak, aby traja členovia rady boli vymenovaní na návrh Národnej rady Slovenskej republiky a traja členovia rady na návrh vlády."</t>
  </si>
  <si>
    <t>Podľa §143 Zákona č. 343/2015 Z.z. ods. 1. 
"Členmi rady sú predseda úradu, podpredsedovia úradu a šesť osôb, ktoré vymenúva a odvoláva vláda."</t>
  </si>
  <si>
    <t>Podľa §7 Zákona č. 153/2001 Z.z. ods.3
" Za generálneho prokurátora môže byť vymenovaný len prokurátor, ktorý dosiahol vek najmenej 40 rokov, ak s vymenovaním súhlasí a ak aspoň desať rokov vykonával funkciu prokurátora, sudcu alebo advokáta, z toho najmenej päť rokov funkciu prokurátora alebo sudcu. Splnenie týchto podmienok overuje národná rada pred hlasovaním o návrhu na vymenovanie."
Podľa § 6 Zákona č. 154/2001 Z.z. ods.1-2
"(1) Služobný pomer prokurátora vzniká vymenovaním do funkcie prokurátora.
(2) Do funkcie prokurátora možno vymenovať štátneho občana Slovenskej republiky, ktorý
a) v deň vymenovania dosiahol vek najmenej 25 rokov,
b) získal vysokoškolské vzdelanie druhého stupňa v študijnom odbore právo na právnickej fakulte vysokej školy v Slovenskej republike4) alebo má uznaný doklad o vysokoškolskom právnickom vzdelaní druhého stupňa vydaný zahraničnou vysokou školou; ak získal vysokoškolské vzdelanie najprv v prvom stupni a následne v druhom stupni, vyžaduje sa, aby v oboch stupňoch získal vzdelanie v odbore právo, 
c) má spôsobilosť na právne úkony v plnom rozsahu a je zdravotne spôsobilý na výkon funkcie prokurátora,
d) je bezúhonný a jeho morálne vlastnosti dávajú záruku, že funkciu prokurátora bude riadne vykonávať,
e) ovláda štátny jazyk, 
f) má trvalý pobyt na území Slovenskej republiky, 
g) nie je členom politickej strany ani politického hnutia,
h) zložil odbornú justičnú skúšku,
i) úspešne absolvoval výberové konanie ak tento zákon neustanovuje inak (§ 8 ods. 1),
j) súhlasí s vymenovaním do funkcie prokurátora na určenú prokuratúru; súhlas musí mať písomnú formu."</t>
  </si>
  <si>
    <t>Podľa §7 Zákona č. 566/1992 Z.z. ods.4
"Členom bankovej rady môže byť fyzická osoba s náležitými odbornými vedomosťami a skúsenosťami v menovej oblasti alebo v oblasti finančníctva, ktorá má spôsobilosť na právne úkony v plnom rozsahu a ktorá je bezúhonná. Za náležité odborné vedomosti a skúsenosti sa považuje úplné vysokoškolské vzdelanie univerzitného zamerania a najmenej päť rokov praxe v riadiacej, vedeckej alebo pedagogickej funkcii v menovej oblasti alebo v oblasti finančníctva."</t>
  </si>
  <si>
    <t>Podľa § 33a Zákona č. 171/1993 Z.z. ods. 3
"Do funkcie prezidenta Policajného zboru možno vymenovať len toho, kto 
a)je príslušníkom Policajného zboru celkovo najmenej desať rokov,
b)nebol odsúdený za spáchanie trestného činu,
c)má vysokoškolské vzdelanie druhého stupňa,
d)získal špecializované policajné vzdelanie a
e)bol celkovo najmenej päť rokov nadriadeným, ktorý riadil aspoň jedného príslušníka Policajného zboru, ktorý bol nadriadeným".</t>
  </si>
  <si>
    <t>Podľa čl. 3 Ústavného zákona  493/2011 ods.4
"Členom rady môže byť fyzická osoba s náležitými odbornými vedomosťami a skúsenosťami, ktorá má spôsobilosť na právne úkony v plnom rozsahu a je bezúhonná. Za náležité odborné vedomosti a skúsenosti sa považuje úplné vysokoškolské vzdelanie druhého stupňa a najmenej päť rokov praxe v oblasti finančníctva a"</t>
  </si>
  <si>
    <t xml:space="preserve">Podľa § 16 Zákona č. 535/2010 Z.z. ods.1
"Podmienky na výkon funkcie generálneho riaditeľa
(1)
Za generálneho riaditeľa možno zvoliť fyzickú osobu, ktorá
a)
sa prihlásila za kandidáta na funkciu generálneho riaditeľa (ďalej len „kandidát“) na výzvu príslušného výboru národnej rady; kandidát nesmie byť členom rady,
b)
má spôsobilosť na právne úkony v plnom rozsahu a je bezúhonný,
c)
má vysokoškolské vzdelanie druhého stupňa,
d)
má najmenej päťročnú odbornú prax v oblasti riadenia a
e)
spĺňa predpoklady podľa § 10 ods. 2 až 6."
</t>
  </si>
  <si>
    <t>Podľa §4 Zákona č. 402/2013 Z.z. ods.1
"má vysokoškolské vzdelanie druhého stupňa a"</t>
  </si>
  <si>
    <t xml:space="preserve">Podľa § 3 Zákona č.185/2002 Z.z. ods.2
"Členom súdnej rady ustanoveným Národnou radou Slovenskej republiky (ďalej len „národná rada"), prezidentom Slovenskej republiky (ďalej len „prezident") a vládou Slovenskej republiky (ďalej len „vláda") môže byť len osoba, ktorá je bezúhonná, má vysokoškolské právnické vzdelanie a najmenej 15 rokov odbornej praxe. Národná rada, prezident a vláda ustanovia za člena súdnej rady spravidla osobu, ktorá nie je sudcom."
</t>
  </si>
  <si>
    <t>Podľa § 22 Zákona č. 581/2004 Z.z. ods.4
"Za predsedu úradu môže byť vymenovaná fyzická osoba, ktorá
a) má spôsobilosť na právne úkony v plnom rozsahu, 
b) má diplom o absolvovaní vysokoškolského štúdia v študijných programoch druhého stupňa,43) 
c) má najmenej sedemročnú prax v oblasti zdravotného poistenia, v oblasti práva, v oblasti finančného trhu alebo v oblasti poskytovania zdravotnej starostlivosti, z toho najmenej dva roky praxe v riadiacej, vedeckej alebo pedagogickej funkcii, 
d) je dôveryhodná; na posudzovanie dôveryhodnosti sa použije § 33 ods. 3 písm. a), 
e) má trvalý pobyt na území Slovenskej republiky."</t>
  </si>
  <si>
    <t>Podľa § 5 zákona č. 250/2012 ods.5. "Predseda úradu a podpredsedovia úradu musia spĺňať predpoklady podľa § 7 ods. 7.
§ 7 250/2012
(7)
a) technické, ekonomické alebo právnické vysokoškolské vzdelanie druhého stupňa a najmenej desať rokov praxe v sieťových odvetviach alebo v cenotvorbe alebo v tvorbe koncepcií v energetike, z toho päť rokov v riadiacej funkcii, alebo technické, ekonomické alebo právnické vysokoškolské vzdelanie tretieho stupňa a najmenej sedem rokov praxe v sieťových odvetviach, v cenotvorbe alebo v tvorbe koncepcií v energetike, z toho päť rokov v riadiacej funkcii,
b) spôsobilosť na právne úkony v plnom rozsahu, 
c) bezúhonnosť.</t>
  </si>
  <si>
    <t xml:space="preserve">Podľa čl. 134 Ústavy SR 460/1992 ods.3
"Za sudcu ústavného súdu môže byť vymenovaný občan Slovenskej republiky, ktorý je voliteľný do Národnej rady Slovenskej republiky, dosiahol vek 40 rokov, má vysokoškolské právnické vzdelanie a je najmenej 15 rokov činný v právnickom povolaní. Tá istá osoba nemôže byť opakovane vymenovaná za sudcu ústavného súdu."
</t>
  </si>
  <si>
    <t>Podľa §141 Zákona č. 343/2015 Z.z. ods. 1 "Ďalšie podrobnosti o spôsobe výberu kandidáta na predsedu úradu určí uznesenie vlády"</t>
  </si>
  <si>
    <t>Podľa §4 Zákona č. 564/2001 Z.z. ods. 2
"je bezúhonný a jeho vzdelanie, schopnosti, skúsenosti a morálne vlastnosti dávajú záruku, že funkciu verejného ochrancu práv bude riadne vykonávať"</t>
  </si>
  <si>
    <t>6.2</t>
  </si>
  <si>
    <t>Členovia riadiaceho orgánu musia spĺňať zákonom stanovené kritériá praxe</t>
  </si>
  <si>
    <t>Podľa §10 Zákona č.  402/2013 ods. 1" Za predsedu Dopravného úradu a podpredsedu Dopravného úradu možno vymenovať len fyzickú osobu, ktorá
a) má spôsobilosť na právne úkony v plnom rozsahu,
b) je bezúhonná,
c) má vysokoškolské vzdelanie druhého stupňa,
d) má najmenej päťročnú odbornú prax v riadiacej funkcii v oblasti dráh a dopravy na dráhach, civilného letectva alebo vodnej dopravy."</t>
  </si>
  <si>
    <t>Podľa §7 Zákona č. 153/2001 Z.z. ods.3   "Za generálneho prokurátora môže byť vymenovaný len prokurátor, ktorý dosiahol vek najmenej 40 rokov, ak s vymenovaním súhlasí a ak aspoň desať rokov vykonával funkciu prokurátora, sudcu alebo advokáta, z toho najmenej päť rokov funkciu prokurátora alebo sudcu. Splnenie týchto podmienok overuje národná rada pred hlasovaním o návrhu na vymenovanie".
Podľa § 6 Zákona č. 154/2001 Z.z. ods.1-2
"(1) Služobný pomer prokurátora vzniká vymenovaním do funkcie prokurátora.
(2) Do funkcie prokurátora možno vymenovať štátneho občana Slovenskej republiky, ktorý
a) v deň vymenovania dosiahol vek najmenej 25 rokov,
b) získal vysokoškolské vzdelanie druhého stupňa v študijnom odbore právo na právnickej fakulte vysokej školy v Slovenskej republike4) alebo má uznaný doklad o vysokoškolskom právnickom vzdelaní druhého stupňa vydaný zahraničnou vysokou školou; ak získal vysokoškolské vzdelanie najprv v prvom stupni a následne v druhom stupni, vyžaduje sa, aby v oboch stupňoch získal vzdelanie v odbore právo, 
c) má spôsobilosť na právne úkony v plnom rozsahu a je zdravotne spôsobilý na výkon funkcie prokurátora,
d) je bezúhonný a jeho morálne vlastnosti dávajú záruku, že funkciu prokurátora bude riadne vykonávať,
e) ovláda štátny jazyk, 
f) má trvalý pobyt na území Slovenskej republiky, 
g) nie je členom politickej strany ani politického hnutia,
h) zložil odbornú justičnú skúšku,
i) úspešne absolvoval výberové konanie ak tento zákon neustanovuje inak (§ 8 ods. 1),
j) súhlasí s vymenovaním do funkcie prokurátora na určenú prokuratúru; súhlas musí mať písomnú formu."</t>
  </si>
  <si>
    <t>Podľa čl. 3 Ústavného zákona 493/2011 ods.4
"Členom rady môže byť fyzická osoba s náležitými odbornými vedomosťami a skúsenosťami, ktorá má spôsobilosť na právne úkony v plnom rozsahu a je bezúhonná. Za náležité odborné vedomosti a skúsenosti sa považuje úplné vysokoškolské vzdelanie druhého stupňa a najmenej päť rokov praxe v oblasti finančníctva a makroekonómie."</t>
  </si>
  <si>
    <t>Podľa § 16 Zákona č. 535/2010 Z.z. ods.1
"Podmienky na výkon funkcie generálneho riaditeľa
(1)
Za generálneho riaditeľa možno zvoliť fyzickú osobu, ktorá
a)
sa prihlásila za kandidáta na funkciu generálneho riaditeľa (ďalej len „kandidát“) na výzvu príslušného výboru národnej rady; kandidát nesmie byť členom rady,
b)
má spôsobilosť na právne úkony v plnom rozsahu a je bezúhonný,
c)
má vysokoškolské vzdelanie druhého stupňa,
d)
má najmenej päťročnú odbornú prax v oblasti riadenia a
e)
spĺňa predpoklady podľa § 10 ods. 2 až 6."</t>
  </si>
  <si>
    <t>Podľa § 4 Zákona č. 402/2013 Z.z. ods.1
"má najmenej päťročnú odbornú prax v riadiacej funkcii v oblasti poštových služieb alebo elektronických komunikácií. "</t>
  </si>
  <si>
    <t xml:space="preserve">Podľa § 3 Zákona č. 185/2002 Z.z. ods.2
"Členom súdnej rady ustanoveným Národnou radou Slovenskej republiky (ďalej len „národná rada"), prezidentom Slovenskej republiky (ďalej len „prezident") a vládou Slovenskej republiky (ďalej len „vláda") môže byť len osoba, ktorá je bezúhonná, má vysokoškolské právnické vzdelanie a najmenej 15 rokov odbornej praxe. Národná rada, prezident a vláda ustanovia za člena súdnej rady spravidla osobu, ktorá nie je sudcom."
</t>
  </si>
  <si>
    <t>Podľa § 5 Zákona č. 250/2012 Z.z. ods.5,7
"(5)Predseda úradu a podpredsedovia úradu musia spĺňať predpoklady podľa § 7 ods. 7.
§ 7 250/2012
(7)
a) technické, ekonomické alebo právnické vysokoškolské vzdelanie druhého stupňa a najmenej desať rokov praxe v sieťových odvetviach alebo v cenotvorbe alebo v tvorbe koncepcií v energetike, z toho päť rokov v riadiacej funkcii, alebo technické, ekonomické alebo právnické vysokoškolské vzdelanie tretieho stupňa a najmenej sedem rokov praxe v sieťových odvetviach, v cenotvorbe alebo v tvorbe koncepcií v energetike, z toho päť rokov v riadiacej funkcii,
b) spôsobilosť na právne úkony v plnom rozsahu, 
c) bezúhonnosť."</t>
  </si>
  <si>
    <t>Podľa §4 Zákona č. 564/2001 Z.z.ods. 2
"je bezúhonný a jeho vzdelanie, schopnosti, skúsenosti a morálne vlastnosti dávajú záruku, že funkciu verejného ochrancu práv bude riadne vykonávať"</t>
  </si>
  <si>
    <t>6.3</t>
  </si>
  <si>
    <t>Členovia riadiaceho orgánu musia spĺňať zákonom stanovené kritéria k politickej príslušnosti</t>
  </si>
  <si>
    <t>Podľa § 11 Zákona č. 402/2013 Zz. ods. 3
"Predseda Dopravného úradu a podpredseda Dopravného úradu nesmie počas výkonu funkcie
a) byť členom politickej strany alebo politického hnutia, vykonávať funkciu v politickej strane alebo v politickom hnutí, mať pracovnoprávny alebo iný obdobný právny vzťah s politickou stranou alebo s politickým hnutím,"</t>
  </si>
  <si>
    <t xml:space="preserve">Podľa § 27 Zákona č.154/2001 Z.z. ods.1
"Pri vymenovaní do funkcie prokurátora a potom vždy k 31. marcu kalendárneho roka je prokurátor povinný podať generálnej prokuratúre písomné osvedčenie o tom, že
e) nie je členom politickej strany ani politického hnutia,"
</t>
  </si>
  <si>
    <t>Podľa §10 Zákona č. 39/1993 Z.z. ods.2 "Ak je zvolený predseda Úradu alebo podpredseda Úradu členom politickej strany alebo politického hnutia, je povinný vzdať sa členstva v nich do 30 dní po zvolení do funkcie."</t>
  </si>
  <si>
    <t xml:space="preserve">Podľa § 48 Zákona č. 73/1998 Z.z. ods.5 "Policajt nesmie byť členom politickej strany alebo politického hnutia ani vyvíjať činnosť v ich prospech; to neplatí, ak ide o policajta uvedeného v § 44 ods. 2."
</t>
  </si>
  <si>
    <t>Podľa čl. 3 Ústavného zákona 493/2011 ods.4
"Funkcia člena rady je nezlučiteľná s funkciou v politickej strane alebo politickom hnutí, s funkciou štatutárneho orgánu v obchodnej spoločnosti, s funkciou prezidenta Slovenskej republiky, poslanca národnej rady, poslanca Európskeho parlamentu, člena vlády, člena Európskej komisie, starostu obce, primátora mesta, predsedu vyššieho územného celku, poslanca obecného zastupiteľstva a poslanca zastupiteľstva vyššieho územného celku a člena Bankovej rady Národnej banky Slovenska."</t>
  </si>
  <si>
    <t xml:space="preserve">Podľa § 4 Zákona č. 402/2013 Z.z. ods. 3
"Predseda regulačného úradu a podpredseda regulačného úradu nesmie počas výkonu funkcie
a)
byť členom politickej strany alebo politického hnutia, vykonávať funkciu v politickej strane alebo v politickom hnutí, mať pracovnoprávny alebo iný obdobný právny vzťah s politickou stranou alebo s politickým hnutím,"
</t>
  </si>
  <si>
    <t>Podľa §7 Zákona č. 308/2000 Z.z. ods.3
"Člen rady nesmie
vykonávať funkciu v politickej strane alebo v politickom hnutí, vystupovať v ich mene alebo pôsobiť v ich prospech,"</t>
  </si>
  <si>
    <t>Podľa čl. 137 Ústavy SR 460/1992 ods.1
"Ak je vymenovaný sudca ústavného súdu členom politickej strany alebo politického hnutia, je povinný vzdať sa členstva v nich ešte pred zložením sľubu."</t>
  </si>
  <si>
    <t>Podľa §141 Zákona č. 343/2015 Z.z. ods.3 "Predseda úradu a podpredsedovia nesmú byť členmi politickej strany alebo politického hnutia, nesmú vystupovať v ich mene alebo pôsobiť v ich prospech."</t>
  </si>
  <si>
    <t>Podľa §4 Zákona č. 564/2001 Z.z. ods. 2
"má trvalý pobyt na území Slovenskej republiky"</t>
  </si>
  <si>
    <t>Pre členov riadiaceho orgán platia obmedzenia pôsobnosti po výkone funkcie</t>
  </si>
  <si>
    <t xml:space="preserve">Podľa čl. 8 Ústavného zákona č. 357/2004 Z.z
Obmedzenia po skončení výkonu verejnej funkcie
(1)
Verejnému funkcionárovi podľa čl. 2 ods. 1 písm. a), c), d), f), h), j) až m), o), q), t) až zk),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ods.1 :
a) prezidenta Slovenskej republiky,
c)  členov vlády Slovenskej republiky,
d)  vedúcich ústredných orgánov štátnej správy, ktorí nie sú členmi vlády Slovenskej republiky, (ÚVO, PMÚ, ŠÚ)
f) predsedu a podpredsedu Najvyššieho súdu Slovenskej republiky,
h) generálneho prokurátora Slovenskej republiky,
j) predsedu a podpredsedov Najvyššieho kontrolného úradu Slovenskej republiky,
k) štátnych tajomníkov,
l) náčelníka Generálneho štábu ozbrojených síl SR,
m) riaditeľa Slovenskej informačnej služby
o) starostov obcí
q) predsedov vyšších územných celkov
t) predsedu a podpredsedu Úradu na ochranu osobných údajov
t) predsedu a podpredsedu Úradu na ochranu osobných údajov,
u) štatutárneho orgánu alebo členov štatutárneho orgánu verejnoprávnej televízie a verejnoprávneho rozhlasu,
v) štatutárneho orgánu alebo členov štatutárneho orgánu Sociálnej poisťovne a Všeobecnej zdravotnej poisťovne,
w) generálneho riaditeľa Tlačovej agentúry Slovenskej republiky,
x) členov Rady pre vysielanie a retransmisiu a riaditeľa jej kancelárie,
y) členov regulačnej rady,
z) predsedu Telekomunikačného úradu Slovenskej republiky,
za) predsedu Poštového úradu,
zb) štatutárneho orgánu alebo členov štatutárneho orgánu obchodných spoločností so stopercentnou majetkovou účasťou štátu,
zc) riaditeľa štátneho podniku a členov dozornej rady štátneho podniku, ktorých do funkcie ustanovuje štát, a
zd) členov Rady Slovenskej televízie a členov Rady Slovenského rozhlasu,
ze) generálneho riaditeľa Daňového riaditeľstva Slovenskej republiky,
zf) predsedu správnej rady Ústavu pamäti národa,
zg) generálneho riaditeľa Železníc Slovenskej republiky,
zh) členov štatutárneho orgánu Exportno-importnej banky Slovenskej republiky,
zi) predsedu Úradu pre dohľad nad zdravotnou starostlivosťou,
zj) členov výkonného výboru Fondu národného majetku Slovenskej republiky,
zk) predsedu a podpredsedu Poštového regulačného úradu.
</t>
  </si>
  <si>
    <t>Podľa Zákona č. 402/2013 ods.4
"Predseda Dopravného úradu alebo podpredseda Dopravného úradu nesmie počas jedného roka po skončení výkonu funkcie
a) byť zamestnancom, spoločníkom, členom, akcionárom alebo konateľom osoby, vo vzťahu ku ktorej vykonáva Dopravný úrad regulačnú pôsobnosť podľa tohto zákona alebo osobitných predpisov,8) členom jej štatutárneho, riadiaceho, dozorného alebo kontrolného orgánu ani mať podiel na jej základnom imaní alebo podiel na hlasovacích právach tejto osoby,
b) mať uzatvorenú zmluvu o prokúre, mandátnu zmluvu, komisionársku zmluvu, zmluvu o sprostredkovaní, zmluvu o obchodnom zastúpení, zmluvu o tichom spoločenstve alebo darovaciu zmluvu s osobou podľa písmena a),
c) mať uzatvorenú zmluvu, ktorej obsahom je oprávnenie konať v prospech alebo v mene osoby podľa písmena a)".</t>
  </si>
  <si>
    <t xml:space="preserve">Podľa čl. 8  Ústavného zákona č. 357/2004 Z.z
Obmedzenia po skončení výkonu verejnej funkcie
(1)
Verejnému funkcionárovi podľa čl. 2 ods. 1 písm. a), c), d), f), h), j) až m), o), q), t) až zk),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ods.1 :
a) prezidenta Slovenskej republiky,
c)  členov vlády Slovenskej republiky,
d)  vedúcich ústredných orgánov štátnej správy, ktorí nie sú členmi vlády Slovenskej republiky, (ÚVO, PMÚ, ŠÚ)
f) predsedu a podpredsedu Najvyššieho súdu Slovenskej republiky,
h) generálneho prokurátora Slovenskej republiky,
j) predsedu a podpredsedov Najvyššieho kontrolného úradu Slovenskej republiky,
k) štátnych tajomníkov,
l) náčelníka Generálneho štábu ozbrojených síl SR,
m) riaditeľa Slovenskej informačnej služby
o) starostov obcí
q) predsedov vyšších územných celkov
t) predsedu a podpredsedu Úradu na ochranu osobných údajov
t) predsedu a podpredsedu Úradu na ochranu osobných údajov,
u) štatutárneho orgánu alebo členov štatutárneho orgánu verejnoprávnej televízie a verejnoprávneho rozhlasu,
v) štatutárneho orgánu alebo členov štatutárneho orgánu Sociálnej poisťovne a Všeobecnej zdravotnej poisťovne,
w) generálneho riaditeľa Tlačovej agentúry Slovenskej republiky,
x) členov Rady pre vysielanie a retransmisiu a riaditeľa jej kancelárie,
y) členov regulačnej rady,
z) predsedu Telekomunikačného úradu Slovenskej republiky,
za) predsedu Poštového úradu,
zb) štatutárneho orgánu alebo členov štatutárneho orgánu obchodných spoločností so stopercentnou majetkovou účasťou štátu,
zc) riaditeľa štátneho podniku a členov dozornej rady štátneho podniku, ktorých do funkcie ustanovuje štát, a
zd) členov Rady Slovenskej televízie a členov Rady Slovenského rozhlasu,
ze) generálneho riaditeľa Daňového riaditeľstva Slovenskej republiky,
zf) predsedu správnej rady Ústavu pamäti národa,
zg) generálneho riaditeľa Železníc Slovenskej republiky,
zh) členov štatutárneho orgánu Exportno-importnej banky Slovenskej republiky,
zi) predsedu Úradu pre dohľad nad zdravotnou starostlivosťou,
zj) členov výkonného výboru Fondu národného majetku Slovenskej republiky,
zk) predsedu a podpredsedu Poštového regulačného úradu.
</t>
  </si>
  <si>
    <t xml:space="preserve">Podľa čl. 3 Ústavného zákona 493/2011ods. 4 
Nezlučiteľnosť funkcie člena rady s funkciou člena vlády trvá ešte do troch rokov po zániku funkcie člena rady podľa odseku 5 písm. a) až c). </t>
  </si>
  <si>
    <t xml:space="preserve">Podľa § 4 Zákona č.402/2013 Z.z. ods.5
"Ak počas dvoch rokov pred skončením výkonu funkcie rozhodol predseda regulačného úradu alebo podpredseda regulačného úradu o poskytnutí štátnej pomoci, o poskytnutí alebo povolení inej podpory, výhod alebo odpustenia povinností vyplývajúcich zo všeobecne záväzných právnych predpisov alebo z rozhodnutí regulačného úradu voči osobe, vo vzťahu ku ktorej vykonáva regulačný úrad pôsobnosť podľa tohto zákona alebo osobitných predpisov,1) predseda regulačného úradu alebo podpredseda regulačného úradu nesmie počas jedného roka po skončení výkonu funkcie
a)
byť zamestnancom, spoločníkom, členom, akcionárom alebo konateľom tejto osoby, členom jej štatutárneho, riadiaceho, dozorného alebo kontrolného orgánu ani mať podiel na jej základnom imaní alebo podiel na hlasovacích právach tejto osoby,
b)
mať uzatvorenú zmluvu o prokúre, mandátnu zmluvu, komisionársku zmluvu, zmluvu o sprostredkovaní, zmluvu o obchodnom zastúpení, zmluvu o tichom spoločenstve alebo darovaciu zmluvu s touto osobou,
c)
mať uzatvorenú zmluvu, ktorej obsahom je oprávnenie konať v prospech alebo v mene tejto osoby."
</t>
  </si>
  <si>
    <t>Dĺžka mandátu členov riadiaceho orgánu je časovo ohraničená</t>
  </si>
  <si>
    <t>Podľa §10 Zákona č. 402/2013 Z.z. ods.6
"Funkčné obdobie predsedu Dopravného úradu a podpredsedu Dopravného úradu je šesťročné."</t>
  </si>
  <si>
    <t xml:space="preserve">Podľa § 7 Zákona č. 153/2001 Z.z. ods.2
"Funkčné obdobie generálneho prokurátora je sedem rokov; začína plynúť dňom zloženia sľubu generálnym prokurátorom." </t>
  </si>
  <si>
    <t>Podľa §7 Zákona č. 566/1992 Z.z. ods.4
"Funkčné obdobie členov bankovej rady je šesťročné."</t>
  </si>
  <si>
    <t>Podľa §8 Zákona č. 39/1993 Z.z. ods.3
"Funkčné obdobie predsedu a podpredsedov je sedem rokov."</t>
  </si>
  <si>
    <t>Podľa §15 Zákona č. 136/2001 Z.z. ods.2
"Funkčné obdobie predsedu úradu je päť rokov."</t>
  </si>
  <si>
    <t>Podľa čl. 3 Ústavného zákona 493/2011 ods.3
"Funkčné obdobie členov rady je sedemročné; tým nie sú dotknuté ustanovenia odseku 5. Ak funkcia člena rady zanikla podľa odseku 5 písm. a), c) a d), najneskôr do jedného mesiaca od vzniku skutočnosti, ktorá má za následok zánik funkcie člena rady sú subjekty, oprávnené navrhovať príslušného člena rady, povinné predložiť národnej rade návrh na zvolenie nového člena rady. Ak funkcia člena rady zaniká podľa odseku 5 písm. b), subjekty oprávnené navrhovať príslušného člena rady sú povinné, do jedného mesiaca od doručenia oznámenia o vzdaní sa funkcie člena rady, predložiť národnej rade návrh na zvolenie nového člena rady. Členstvo v rade je nezastupiteľné. Tá istá osoba môže byť zvolená za člena rady len raz."</t>
  </si>
  <si>
    <t>Podľa § 16 Zákona č. 532/2010 Z.z. ods.4 "Funkčné obdobie generálneho riaditeľa začína plynúť odo dňa nasledujúceho po skončení výkonu funkcie generálneho riaditeľa, na miesto ktorého bol zvolený, najskôr však dňom jeho zvolenia národnou radou, a trvá päť rokov."</t>
  </si>
  <si>
    <t>Podľa §3 Zákona č. 402/2013 Z.z. ods.6
"Funkčné obdobie predsedu regulačného úradu a podpredsedu regulačného úradu je šesťročné. Tá istá osoba môže vykonávať funkciu predsedu regulačného úradu alebo podpredsedu regulačného úradu najviac dve po sebe nasledujúce funkčné obdobia."</t>
  </si>
  <si>
    <t>Podľa §8 Zákona č. 308/2000 Z.z. ods. 1
"Funkčné obdobie člena rady je šesťročné. Člena rady možno zvoliť najviac na dve funkčné obdobia."</t>
  </si>
  <si>
    <t>Podľa čl. 141a Ústavy SR 460/1992 ods.4
"Funkčné obdobie členov Súdnej rady Slovenskej republiky je päť rokov. Tú istú osobu možno zvoliť za predsedu Súdnej rady Slovenskej republiky, zvoliť alebo vymenovať za člena Súdnej rady Slovenskej republiky najviac v dvoch po sebe nasledujúcich obdobiach."</t>
  </si>
  <si>
    <t>Podľa §6 Zákona č. 540/2001 Z.z. ods.2
"Funkčné obdobie predsedu úradu je päť rokov."</t>
  </si>
  <si>
    <t>Podľa § 22 Zákona č. 581/2004 Z.z. ods.3
"Funkčné obdobie predsedu úradu je päťročné; začína plynúť dňom vymenovania do funkcie. Výkon funkcie predsedu úradu je obmedzený najviac na dve za sebou nasledujúce funkčné obdobia."</t>
  </si>
  <si>
    <t>Podľa §5 Zákona č. 250/2012 Z.z. ods.3. 
"Funkčné obdobie predsedu úradu je šesť rokov."</t>
  </si>
  <si>
    <t>Podľa čl. 134 Ústavy SR 460/1992 ods.2
"Sudcov ústavného súdu vymenúva na návrh Národnej rady Slovenskej republiky na dvanásť rokov prezident Slovenskej republiky. Národná rada Slovenskej republiky navrhuje dvojnásobný počet kandidátov na sudcov, ktorých má prezident Slovenskej republiky vymenovať."</t>
  </si>
  <si>
    <t>Podľa §141 Zákona č. 343/2015 Z.z. ods. 3 
"Funkčné obdobie predsedu úradu a podpredsedov úradu je päťročné"</t>
  </si>
  <si>
    <t>Rovnaká osoba sa môže o výkon funkcie uchádzať najviac dve po sebe nasledujúce funkčné obdobia.</t>
  </si>
  <si>
    <t xml:space="preserve">Rovnaká osoba sa môže o výkon funkcie uchádzať najviac dve po sebe nasledujúce funkčné obdobia.
Podľa § 10 Zákona č. 402/2013 Z.z. ods.6
"Tá istá osoba môže vykonávať funkciu predsedu Dopravného úradu alebo podpredsedu Dopravného úradu najviac dve po sebe nasledujúce funkčné obdobia."
</t>
  </si>
  <si>
    <t>Podľa § 7 Zákona č. 153/2001 Z.z. ods.2
"Tá istá osoba nemôže byť opakovane vymenovaná za generálneho prokurátora."</t>
  </si>
  <si>
    <t>Rovnaká osoba sa môže o výkon funkcie uchádzať najviac dve po sebe nasledujúce funkčné obdobia.
Podľa §7 Zákona č. 566/1992 Z.z. ods.4
"Tá istá osoba môže byť vymenovaná za člena bankovej rady opätovne, pričom však tá istá osoba môže byť vymenovaná za guvernéra najviac na dve funkčné obdobia a za viceguvernéra najviac na dve funkčné obdobia."</t>
  </si>
  <si>
    <t>Rovnaká osoba sa môže o výkon funkcie uchádzať najviac dve po sebe nasledujúce funkčné obdobia.
Podľa §8 Zákona č. 39/1993 Z.z. ods.4
"Predseda a podpredsedovia môžu byť zvolení najviac na dve po sebe nasledujúce funkčné obdobia."</t>
  </si>
  <si>
    <t>Rovnaká osoba sa môže o výkon funkcie uchádzať najviac dve po sebe nasledujúce funkčné obdobia.
Podľa §15 Zákona č. 136/2001 Z.z. ods.4
"Tá istá osoba môže byť vymenovaná za predsedu úradu najviac na dve po sebe nasledujúce funkčné obdobia "</t>
  </si>
  <si>
    <t>Rovnaká osoba sa môže o výkon funkcie uchádzať najviac dve po sebe nasledujúce funkčné obdobia.
 § 33a ods. 2 zákona č. 73/1998 Z. z. o príslušníkoch Policajného zboru, Zboru väzenskej a justičnej stráže - znenie účinné od 01.02.2019
(2) Funkčné obdobie prezidenta Policajného zboru je štyri roky. Tá istá osoba môže byť vymenovaná do funkcie prezidenta Policajného zboru najviac na dve funkčné obdobia.</t>
  </si>
  <si>
    <t>Podľa čl. 3 Ústavného zákona 493/2011
"Tá istá osoba môže byť zvolená za člena rady len raz. "</t>
  </si>
  <si>
    <t xml:space="preserve">Rovnaká osoba sa môže o výkon funkcie uchádzať najviac dve po sebe nasledujúce funkčné obdobia.
Podľa § 16 Zákona č.532/2010 Z.z. ods.4 "Generálneho riaditeľa možno zvoliť opätovne, najviac však na dve po sebe nasledujúce funkčné obdobia." </t>
  </si>
  <si>
    <t>Rovnaká osoba sa môže o výkon funkcie uchádzať najviac dve po sebe nasledujúce funkčné obdobia.
Podľa §3 Zákona č. 402/2013 Z.z. ods.6
"Funkčné obdobie predsedu regulačného úradu a podpredsedu regulačného úradu je šesťročné. Tá istá osoba môže vykonávať funkciu predsedu regulačného úradu alebo podpredsedu regulačného úradu najviac dve po sebe nasledujúce funkčné obdobia."</t>
  </si>
  <si>
    <t>Rovnaká osoba sa môže o výkon funkcie uchádzať najviac dve po sebe nasledujúce funkčné obdobia.
Podľa §8 Zákona č. 308/2000 ods. 1
"Funkčné obdobie člena rady je šesťročné. Člena rady možno zvoliť najviac na dve funkčné obdobia."</t>
  </si>
  <si>
    <t xml:space="preserve">Rovnaká osoba sa môže o výkon funkcie uchádzať najviac dve po sebe nasledujúce funkčné obdobia.
Podľa čl. 141a Ústavy SR 460/1992 ods.4
"Funkčné obdobie členov Súdnej rady Slovenskej republiky je päť rokov. Tú istú osobu možno zvoliť za predsedu Súdnej rady Slovenskej republiky, zvoliť alebo vymenovať za člena Súdnej rady Slovenskej republiky najviac v dvoch po sebe nasledujúcich obdobiach."
</t>
  </si>
  <si>
    <t>Rovnaká osoba sa môže o výkon funkcie uchádzať najviac dve po sebe nasledujúce funkčné obdobia.
Podľa §6 Zákona č. 540/2001 Z.z. ods.4
"Tú istú osobu možno vymenovať za predsedu úradu najviac na dve funkčné obdobia nasledujúce za sebou."</t>
  </si>
  <si>
    <t>Rovnaká osoba sa môže o výkon funkcie uchádzať najviac dve po sebe nasledujúce funkčné obdobia.
Podľa § 22 Zákona č. 581/2004 Z.z. ods.3
"Funkčné obdobie predsedu úradu je päťročné; začína plynúť dňom vymenovania do funkcie. Výkon funkcie predsedu úradu je obmedzený najviac na dve za sebou nasledujúce funkčné obdobia."</t>
  </si>
  <si>
    <t>Rovnaká osoba sa môže o výkon funkcie uchádzať najviac dve po sebe nasledujúce funkčné obdobia.
Podľa §5 Zákona č. 250/2012 ods.3. "Funkčné obdobie predsedu úradu je šesť rokov. Tá istá osoba môže byť vymenovaná za predsedu úradu najviac na dve po sebe nasledujúce funkčné obdobia."</t>
  </si>
  <si>
    <t>Podľa čl. 134 Ústavy SR 460/1992 ods.2
"Tá istá osoba nemôže byť opakovane vymenovaná za sudcu ústavného sudu."</t>
  </si>
  <si>
    <t>Rovnaká osoba sa môže o výkon funkcie uchádzať najviac dve po sebe nasledujúce funkčné obdobia.
Podľa § 141 Zákona č. 343/2015 Z.z. ods. 3 "Tá istá osoba môže vykonávať funkciu predsedu úradu alebo podpredsedu úradu najviac dve po sebe nasledujúce funkčné obdobia."</t>
  </si>
  <si>
    <t>Zákon ustanovuje podmienku verejného vypočutia uchádzačov o funkciu</t>
  </si>
  <si>
    <t xml:space="preserve">Podľa § 17 Zákona č. 532/2010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 </t>
  </si>
  <si>
    <t>Podľa § 116a Zákona č. 350/1996 ods. 2 a 3
"Ústavnoprávny výbor prerokúva návrhy na voľbu kandidátov na sudcu ústavného súdu na verejnej schôdzi, na ktorej umožní každému navrhnutému kandidátovi na sudcu ústavného súdu vystúpiť bez účasti ostatných navrhnutých kandidátov.
Na schôdzu ústavnoprávneho výboru podľa odseku 2 pozve predseda ústavnoprávneho výboru navrhnutých kandidátov na sudcu ústavného súdu. Navrhnutý kandidát sa v rozprave predstaví, pričom uvedie najmä dôvody, pre ktoré sa uchádza o funkciu sudcu ústavného súdu, svoje pracovné skúsenosti a najvýznamnejšie dosiahnuté pracovné výsledky. Po svojom úvodnom vystúpení môže navrhnutý kandidát na sudcu ústavného súdu odpovedať na otázky poslancov prítomných na schôdzi ústavnoprávneho výboru."</t>
  </si>
  <si>
    <t>Podľa §141 Zákona č. 343/2015 Z.z. ods 1. "Vláda vyberá kandidáta na predsedu úradu na základe verejného vypočutia kandidátov"</t>
  </si>
  <si>
    <t>Vedúci úradu alebo člen orgánu nevykonával žiadnu politickú funkciu v období 2 rokov pred začatím výkonu funkcie</t>
  </si>
  <si>
    <t>Guvernér NBS Peter Kažimír
2016 – 2019 minister financií SR (od marca 2018 do 11. 4. 2019 podpredseda vlády a minister financií)
2012 – 2016 Podpredseda vlády a minister financií SR
2006 – 2019 poslanec Národnej rady Slovenskej republiky</t>
  </si>
  <si>
    <t>Predseda úradu Ľubomír Jahnátek
2016-2017 Poslanec NRSR
2012-2016 Minister Pôdohospodarstva a rozvoja Slovenska</t>
  </si>
  <si>
    <t xml:space="preserve">Sudkyňa JUDr. Jana Laššáková
2002 - 2017 poslankyňa Národnej rady Slovenskej republiky (2012 - 2016 podpredsedníčka Národnej rady Slovenskej republiky)
Sudca Mult. Dr. h. c. prof. JUDr. Mojmír Mamojka, CSc.
2006 - 2016 poslanec Národnej rady Slovenskej republiky
</t>
  </si>
  <si>
    <t>Na voľbe členov rady sa nepodieľa vedúci úradu</t>
  </si>
  <si>
    <t>Podľa § 19 Zákona č. 136/2001 Z.z. ods.1
"Predseda úradu predkladá vláde Slovenskej republiky návrhy aspoň troch kandidátov na funkciu každého člena rady"</t>
  </si>
  <si>
    <t>Podľa §9 Zákona č. 532/2010 Z.z. ods 1.
"Rada má deväť členov. Členov rady volí a odvoláva národná rada nadpolovičnou väčšinou prítomných poslancov; členov rady volí z kandidátov na členov rady, ktorých jej navrhuje príslušný výbor národnej rady"</t>
  </si>
  <si>
    <t>Podľa § 26 Zákona č. 581/2004 Z.z. ods.3
"Členov dozornej rady volí a odvoláva Národná rada Slovenskej republiky na návrh vlády."</t>
  </si>
  <si>
    <t>Podľa § 143 Zákona č. 343/2015 Z.z. ods. 1
"Členmi rady sú predseda úradu, podpredsedovia úradu a šesť osôb, ktoré vymenúva a odvoláva vláda "</t>
  </si>
  <si>
    <t>Funkcia vedúceho úradu je nezlučiteľná s funkciou člena rady</t>
  </si>
  <si>
    <t>Podľa §18 Zákona č. 136/2001 Z.z. ods.1
"Predseda úradu je súčasne predsedom rady. "</t>
  </si>
  <si>
    <t>Podľa §10 Zákona č. 532/2010 Z.z.ods. 4 
"Funkcia člena rady je nezlučiteľná s pracovnoprávnym vzťahom alebo iným právnym vzťahom k Rozhlasu a televízii Slovenska. Toto obmedzenie sa vzťahuje aj na člena rady, ktorého blízka osoba29) je v riadiacej funkcii Rozhlasu a televízie Slovenska."</t>
  </si>
  <si>
    <t>Podľa § 26 Zákona č.  581/2004 Z.z.ods.6
"Členmi dozornej rady nesmú byť ani predseda úradu, členovia správnej rady a zamestnanci úradu."</t>
  </si>
  <si>
    <t>Podľa § 5 Zákona č. 250/2012 Z.z. ods. 2
"Predseda úradu a podpredsedovia úradu sú štátnymi zamestnancami podľa osobitného predpisu.9) Ustanovenia osobitného predpisu9) o platových náležitostiach sa na plat predsedu úradu a plat podpredsedov úradu nepoužijú.
§ 7 250/2012 ods. 5
Člen rady nesmie
a) byť zamestnancom úradu"</t>
  </si>
  <si>
    <t>Podľa § 143 Zákona č. 343/2015 Z.z. ods.1 
"Členmi rady sú predseda úradu, podpredseda úradu"</t>
  </si>
  <si>
    <t>Členovia rady nesmú byť zamestnancami úradu</t>
  </si>
  <si>
    <t>Podľa §18 Zákona č- 136/2001 Z.z. ods.2
"Členom rady nesmie byť osoba v pracovnom pomere ani obdobnom pracovnom vzťahu k úradu"</t>
  </si>
  <si>
    <t>Podľa §10 Zákona č. 532/2010 Z.z.ods. 4 "Funkcia člena rady je nezlučiteľná s pracovnoprávnym vzťahom alebo iným právnym vzťahom k Rozhlasu a televízii Slovenska. Toto obmedzenie sa vzťahuje aj na člena rady, ktorého blízka osoba29) je v riadiacej funkcii Rozhlasu a televízie Slovenska."</t>
  </si>
  <si>
    <t>Podľa § 26 Zákona č. 581/2004 Z.z. ods.6
"Členmi dozornej rady nesmú byť ani predseda úradu, členovia správnej rady a zamestnanci úradu."</t>
  </si>
  <si>
    <t>Podľa § 5 Zákona č. 250/2012 Z.z. ods. 2
"(2) Predseda úradu a podpredsedovia úradu sú štátnymi zamestnancami podľa osobitného predpisu.9) Ustanovenia osobitného predpisu9) o platových náležitostiach sa na plat predsedu úradu a plat podpredsedov úradu nepoužijú."
Podľa § 7 Zákona č. 250/2012 Z.z. ods. 5
"Člen rady nesmie
a) byť zamestnancom úrad"</t>
  </si>
  <si>
    <t>Podľa §143 Zákona č. 343/2015 Z.z. ods.3 
"Členom nesmie byť iný zamestnanec úradu, okrem predsedu úradu a podpredsedov úradu"</t>
  </si>
  <si>
    <t>II</t>
  </si>
  <si>
    <t>Odvolanie vedúceho úradu je možné iba v prípade taxatívne stanoveného odôvodnenia, rozhodnutia kontrolného orgánu alebo právoplatného rozsudku súdu alebo výkonu nezlučiteľnej funkcie</t>
  </si>
  <si>
    <t>1.1</t>
  </si>
  <si>
    <t>Odvolanie vedúceho úradu je možné v prípade taxatívne stanoveného odôvodnenia</t>
  </si>
  <si>
    <t>Podľa §10 Zákona č. 402/2013 Z.z. ods.12
"Vláda odvolá predsedu Dopravného úradu a podpredsedu Dopravného úradu, ak
a) nastala niektorá zo skutočností uvedených v § 11 ods. 3,
b) nevykonáva svoju funkciu najmenej počas šiestich po sebe nasledujúcich mesiacov,
c) nezabezpečuje, aby Dopravný úrad riadne plnil úlohy podľa tohto zákona a osobitných predpisov,9)
d) vykonáva funkciu v rozpore s osobitným predpisom,10)
e) ani v dodatočnej lehote 60 dní nesplní povinnosť predložiť vyhlásenie o záväzkoch a záujmoch podľa § 11 ods. 7."</t>
  </si>
  <si>
    <t xml:space="preserve">Podľa §12 Zákona č. 39/1993 Z.z. ods.2
"Národná rada Slovenskej republiky odvolá predsedu alebo podpredsedu z funkcie, ak 
a) bol právoplatne odsúdený za úmyselný trestný čin,
b) vykonáva funkciu alebo činnosť nezlučiteľnú s funkciou predsedu alebo podpredsedu podľa § 10,
c) ak neplní povinnosti ustanovené týmto zákonom."
</t>
  </si>
  <si>
    <t>Podľa §9 Zákona č. 308/2000 Z.z. ods.2
"Národná rada člena rady odvolá (§ 6 ods. 1), len ak
a) prestal spĺňať predpoklady na výkon funkcie podľa § 7,
b) bol právoplatne odsúdený za úmyselný trestný čin,
c) bol právoplatne pozbavený spôsobilosti na právne úkony alebo jeho spôsobilosť na právne úkony bola právoplatne obmedzená,
d) nevykonáva svoju funkciu viac ako šesť po sebe nasledujúcich kalendárnych mesiacov alebo
e) koná v rozpore so štatútom rady."</t>
  </si>
  <si>
    <t xml:space="preserve">Podľa § 27 Zákona č. 185/2002 Z.z. ods.1-4
"(1) Na odvolanie člena súdnej rady zvoleného sudcami sa primerane použijú ustanovenia § 10 až 23, ak tento zákon neustanovuje inak.
(2) Návrh na odvolanie člena súdnej rady zvoleného sudcami môžu podať najmenej tri sudcovské rady (§ 17 ods. 3), tri kolégiá predsedov sudcovských rád alebo najmenej štvrtina sudcov oprávnených voliť.
(3) Odvolanie člena súdnej rady zvoleného sudcami je platné, ak sa za jeho odvolanie vyslovila nadpolovičná väčšina všetkých sudcov (§ 10 ods. 2).
(4) Na odvolanie člena súdnej rady zvoleného národnou radou sa primerane použije § 24 a na odvolanie člena súdnej rady vymenovaného prezidentom alebo vládou sa primerane použije § 25."
</t>
  </si>
  <si>
    <t>1.1.r</t>
  </si>
  <si>
    <t>Podľa § 22 Zákona č. 581/2004 Z.z. ods.10
"Predsedu úradu odvolá vláda z jeho funkcie
a) ak bol právoplatným rozsudkom súdu odsúdený za úmyselný trestný čin alebo bol právoplatne odsúdený za trestný čin a súd nerozhodol o podmienečnom odložení výkonu trestu odňatia slobody, 
b) ak bol právoplatne pozbavený spôsobilosti na právne úkony alebo jeho spôsobilosť na právne úkony bola obmedzená, 
c) ak začal vykonávať funkciu, povolanie, zamestnanie alebo činnosť, ktorá je nezlučiteľná s funkciou predsedu úradu, alebo nesplnil povinnosť podľa odseku 8, 
d) ak úrad neplní úlohy podľa tohto zákona, 
e) z iných závažných dôvodov, najmä v prípade konania, ktoré vyvoláva alebo je spôsobilé vyvolať pochybnosti o osobnostných, morálnych alebo odborných predpokladoch na výkon jeho funkcie,
f) ak kontrolný orgán zistil, že úrad v určenej lehote nesplnil opatrenia na odstránenie nedostatkov zistených činnosťou tohto kontrolného orgánu"</t>
  </si>
  <si>
    <t>Podľa 
§ 5 Zákona č. 250/2012 Z.z. ods.10. "Vláda odvolá predsedu úradu z funkcie, ak
 a) bol právoplatným rozhodnutím súdu odsúdený za úmyselný trestný čin alebo za trestný čin spáchaný z nedbanlivosti priamo súvisiaci s výkonom jeho funkcie,
b) bol právoplatným rozhodnutím súdu pozbavený spôsobilosti na právne úkony alebo jeho spôsobilosť na právne úkony bola právoplatným rozhodnutím súdu obmedzená,
c) predseda úradu 
1. sa stal členom riadiacich, dozorných alebo kontrolných orgánov regulovaných subjektov, 
2. začal podnikať v sieťových odvetviach,
3. začal vykonávať funkciu poslanca Národnej rady Slovenskej republiky, člena vlády, funkciu alebo členstvo v orgáne územnej samosprávy,
4. má majetkovú účasť na podnikaní regulovaných subjektov,
d) nevykonáva svoju funkciu dlhšie ako dva po sebe nasledujúce kalendárne mesiace; to neplatí, ak je predseda úradu dočasne uznaný za práceneschopného pre chorobu alebo úraz,
e) konal pri výkone svojej pôsobnosti v rozpore s odsekom 7.
(7) Predseda úradu pri výkone svojej pôsobnosti koná nezávisle od pokynov štátnych orgánov, orgánov územnej samosprávy, iných orgánov verejnej moci a od ďalších osôb.
 Vláda odvolá predsedu úradu aj vtedy, ak jemu blízka osoba podľa § 116 Občianskeho zákonníka je zamestnancom regulovaných subjektov, má majetkovú účasť na podnikaní regulovaných subjektov, podniká v regulovaných činnostiach vo vlastnom mene alebo v cudzom mene, alebo prostredníctvom združenia osôb alebo je členom riadiacich, dozorných alebo kontrolných orgánov regulovaných subjektov.</t>
  </si>
  <si>
    <t>Podľa §142 Zákona č. 343/2015 Z.z. ods.2 - 4 
"(2)Predsedu úradu odvolá Národná rada Slovenskej republiky, ak
a)bol právoplatne odsúdený za úmyselný trestný čin,
b)bol právoplatným rozhodnutím súdu pozbavený spôsobilosti na právne úkony alebo bola jeho spôsobilosť na právne úkony obmedzená,
c)vykonáva funkciu alebo činnosť nezlučiteľnú s funkciou predsedu alebo podpredsedu
d)nevykonáva funkciu dlhšie ako šesť po sebe nasledujúcich kalendárnych mesiacov.
(3)Vláda odvolá podpredsedu úradu z dôvodov uvedených v odseku 2.
(4)Národná rada Slovenskej republiky môže pozastaviť výkon funkcie predsedovi úradu a vláda podpredsedovi úradu, ak bolo proti nim začaté trestné stíhanie v súvislosti s výkonom ich funkcie."</t>
  </si>
  <si>
    <t>1.2</t>
  </si>
  <si>
    <t>Odvolanie vedúceho úradu z funkcie je možné iba v prípade rozhodnutia kontrolného orgánu</t>
  </si>
  <si>
    <t>Podľa § 33a Zákona č. 171/1993 Z.z. ods. 6
"Minister vnútra Slovenskej republiky odvolá prezidenta Policajného zboru z funkcie, ak 
a)nevykonáva svoju funkciu najmenej šesť mesiacov,
b)bola obmedzená jeho spôsobilosť na právne úkony,
c)stratil štátne občianstvo Slovenskej republiky,
d)bol odsúdený za spáchanie trestného činu,
e)sa stal členom politickej strany alebo politického hnutia,
f)začal vykonávať funkciu alebo činnosť, ktorá je nezlučiteľná s výkonom funkcie policajta,
g)nemá trvalý pobyt na území Slovenskej republiky,
8
h)do desiatich mesiacov od vymenovania do funkcie nezíska oprávnenie na oboznamovanie sa s utajovanými skutočnosťami stupňa utajenia Prísne tajné alebo mu zanikne oprávnenie na oboznamovanie sa s utajovanými skutočnosťami stupňa utajenia Prísne tajné alebo
i)na základe odôvodneného návrhu ministra vnútra Slovenskej republiky odporučí jeho odvolanie výbor pre obranu a bezpečnosť aspoň trojpätinovou väčšinou hlasov všetkých členov výboru."</t>
  </si>
  <si>
    <t>1.2.r</t>
  </si>
  <si>
    <t xml:space="preserve">
Podľa §14 Zákona č. 532/2010 Z.z. ods. 4 "Rada v tajnom hlasovaní dvojtretinovou väčšinou všetkých členov rady
c) rozhoduje o predložení podnetu príslušnému výboru národnej rady na podanie návrhu na odvolanie generálneho riaditeľa v súlade s § 18 ods. 4."
Podľa §18 Zákona č. 532/2010 Z.z. ods.6 "Národná rada rozhoduje o odvolaní generálneho riaditeľa nadpolovičnou väčšinou prítomných poslancov."</t>
  </si>
  <si>
    <t>1.3</t>
  </si>
  <si>
    <t>Odvolanie vedúceho úradu je možné iba v prípade právoplatného rozsudku súdu alebo výkonu nezlučiteľnej funkcie</t>
  </si>
  <si>
    <t xml:space="preserve">Podľa §8 Zákona č. 153/2001 Z.z. ods.3-4
(3) Národná rada navrhne prezidentovi Slovenskej republiky, aby generálneho prokurátora odvolal z funkcie, ak generálny prokurátor
a) bol právoplatným rozhodnutím súdu pozbavený spôsobilosti na právne úkony alebo jeho spôsobilosť na právne úkony bola obmedzená,
b) stratil štátne občianstvo Slovenskej republiky,
c) bol právoplatným rozhodnutím súdu odsúdený za spáchanie trestného činu,
d) stal sa členom politickej strany alebo politického hnutia,
e) začal vykonávať funkciu alebo činnosť, ktorá je nezlučiteľná s výkonom funkcie prokurátora,
f) nie je spôsobilý zo zdravotných dôvodov vykonávať svoju funkciu po čas dlhší ako jeden rok,
g) spáchal čin, ktorý je podľa právoplatného rozhodnutia Ústavného súdu Slovenskej republiky (ďalej len „ústavný súd“) vydaného v disciplinárnom konaní nezlučiteľný s výkonom funkcie generálneho prokurátora,
h) nemá trvalý pobyt na území Slovenskej republiky.
(4) Generálny prokurátor je odvolaný z funkcie dňom nasledujúcim po dni, keď mu bolo doručené rozhodnutie prezidenta Slovenskej republiky o odvolaní z funkcie."
                                                      Podľa § 124 Zákona č. 350/1996 Z.z. ods.1-2
"(1) Návrh na odvolanie generálneho prokurátora môže písomne podať najmenej pätina poslancov. Návrh sa podáva ústavnoprávnemu výboru, ktorý ho so svojím stanoviskom predloží predsedovi národnej rady. Predseda národnej rady navrhne návrh na odvolanie generálneho prokurátora so stanoviskom ústavnoprávneho výboru na program najbližšej schôdze národnej rady. Generálnemu prokurátorovi musí byť umožnené vyjadriť sa o návrhu na jeho odvolanie.
(2) Návrh na odvolanie generálneho prokurátora je schválený, ak zaň hlasovala nadpolovičná väčšina prítomných poslancov. Návrh na odvolanie generálneho prokurátora podáva národná rada prezidentovi republiky."
</t>
  </si>
  <si>
    <t>Podľa §7 Zákona č. 566/1992 Z.z. ods.9 a 10
"(9) Člena bankovej rady možno z jeho funkcie odvolať len vtedy, ak člen bankovej rady prestal spĺňať ustanovené predpoklady na výkon tejto funkcie alebo ak sa člen bankovej rady vo svojej funkcii dopustil závažného pochybenia podľa osobitného predpisu.
(10) O sporoch súvisiacich s odvolaním člena bankovej rady z jeho funkcie rozhoduje súd v konaní podľa osobitného zákona,2c) pričom pri rozhodovaní o predbežnej otázke v konaní sa postupuje podľa osobitného predpisu;2d) o sporoch súvisiacich s odvolaním guvernéra z jeho funkcie však rozhoduje Súdny dvor Európskej únie podľa osobitného predpisu.2e) Ak osobitný predpis neustanovuje inak,2ba) návrh na začatie súdneho konania o neplatnosti odvolania člena bankovej rady z jeho funkcie treba uplatniť na súde najneskôr do dvoch mesiacov odo dňa, keď bolo príslušnému členovi bankovej rady doručené rozhodnutie o jeho odvolaní, alebo, ak nebolo doručené, odo dňa, keď sa príslušný člen bankovej rady o tomto rozhodnutí dozvedel. Podanie návrhu na začatie súdneho konania o neplatnosti odvolania člena bankovej rady z jeho funkcie má odkladný účinok na právoplatnosť a vykonateľnosť napadnutého rozhodnutia o odvolaní až dovtedy, kým vo veci právoplatne nerozhodne príslušný súd2c) alebo Súdny dvor Európskej únie.2e)"</t>
  </si>
  <si>
    <t>Podľa čl. 3 Ústavneho zákona 493/2011 ods.6
"Člena rady možno odvolať z funkcie len vtedy, ak bol člen rady právoplatne odsúdený za úmyselný trestný čin, ak bol právoplatným rozhodnutím súdu pozbavený alebo obmedzený v spôsobilosti na právne úkony alebo ak člen rady nie je schopný šesť mesiacov vykonávať svoju funkciu."</t>
  </si>
  <si>
    <t>Podľa §3 Zákona č. 402/2013 Z.z. ods. 10 písm. b, a c,
b)právoplatným rozhodnutím súdu, ktorým bol odsúdený za úmyselný trestný čin, alebo právoplatným rozhodnutím súdu, ktorým bol odsúdený za trestný čin spáchaný z nedbanlivosti na nepodmienečný trest odňatia slobody,
c)právoplatným rozhodnutím súdu, ktorým bol pozbavený spôsobilosti na právne úkony alebo jeho spôsobilosť na právne úkony bola právoplatným rozhodnutím súdu obmedzená.
a ods.12
"Národná rada odvolá predsedu regulačného úradu a vláda odvolá podpredsedu regulačného úradu, ak nevykonáva svoju funkciu najmenej počas šiestich po sebe nasledujúcich mesiacov."</t>
  </si>
  <si>
    <t>Podľa § 7 Zákona č. 540/2001 Z.z. ods. 2
"Prezident Slovenskej republiky predsedu úradu odvolá [§ 7 ods. 1 písm. c)], len ak
a) prestal spĺňať predpoklady na výkon funkcie alebo neodstránil dôvody nezlučiteľnosti výkonu funkcie do troch mesiacov od začatia výkonu funkcie podľa § 6,
b) bol právoplatne odsúdený za úmyselný trestný čin alebo za trestný čin, za ktorý mu bol uložený nepodmienečný trest odňatia slobody,
c) bol právoplatne pozbavený spôsobilosti na právne úkony alebo jeho spôsobilosť na právne úkony bola obmedzená."</t>
  </si>
  <si>
    <t xml:space="preserve">Podľa čl. 138 Ústavy SR 460/1992 ods.2
"Prezident Slovenskej republiky sudcu ústavného súdu odvolá
a) na základe právoplatného odsudzujúceho rozsudku za úmyselný trestný čin, alebo ak bol právoplatne odsúdený za trestný čin a súd nerozhodol v jeho prípade o podmienečnom odložení výkonu trestu odňatia slobody,
b) na základe disciplinárneho rozhodnutia ústavného súdu za čin, ktorý je nezlučiteľný s výkonom funkcie sudcu ústavného súdu,
c) ak ústavný súd oznámil, že sudca sa nezúčastňuje na konaní ústavného súdu dlhšie ako jeden rok alebo
d) ak zanikla jeho voliteľnosť do Národnej rady Slovenskej republiky."
Podľa § 27 Zákona č. 314/2018 Z. z. ods. 1
Disciplinárna zodpovednosť sudcov ústavného súdu
(1)Sudca ústavného súdu sa dopustí disciplinárneho previnenia, ak zavinene poruší povinnosti, ktoré mu vyplývajú z funkcie sudcu ústavného súdu, alebo ak svojím správaním naruší alebo ohrozí vážnosť ústavného súdu, dôveru k ústavnému súdu alebo vážnosť funkcie sudcu ústavného súdu. </t>
  </si>
  <si>
    <t>Podľa čl. 151a Ústavy SR 460/1992 ods.5-6
"(5) Národná rada Slovenskej republiky môže verejného ochrancu práv odvolať, ak mu zdravotný stav dlhodobo, najmenej však počas troch mesiacov, nedovoľuje riadne vykonávať povinnosti vyplývajúce z jeho funkcie.
(6) Podrobnosti o voľbe a odvolávaní verejného ochrancu práv, o jeho pôsobnosti, o podmienkach výkonu jeho funkcie, o spôsobe právnej ochrany, o predkladaní návrhov na začatie konania pred Ústavným súdom Slovenskej republiky podľa čl. 130 ods. 1 písm. g) a o uplatňovaní práv fyzických osôb a právnických osôb ustanoví zákon."</t>
  </si>
  <si>
    <t>1.3.r</t>
  </si>
  <si>
    <t xml:space="preserve">Podľa §16 Zákona č. 136/2001 Z.z. ods.3
"Prezident Slovenskej republiky odvolá predsedu úradu z funkcie, ak
a)
bol právoplatným rozhodnutím súdu odsúdený za úmyselný trestný čin alebo za trestný čin spáchaný z nedbanlivosti priamo súvisiaci s výkonom jeho funkcie,
b)
bol právoplatným rozhodnutím súdu pozbavený spôsobilosti na právne úkony,
c)
začal vykonávať funkciu alebo činnosť nezlučiteľnú s funkciou predsedu úradu podľa § 15 ods. 5,
d)
vlastným zavinením alebo ak mu to jeho zdravotný stav nedovoľuje, nevykonáva svoju funkciu dlhšie ako šesť po sebe nasledujúcich kalendárnych mesiacov."
</t>
  </si>
  <si>
    <t>1.r</t>
  </si>
  <si>
    <t>Odvolanie člena rady vyžaduje zdôvodnenie</t>
  </si>
  <si>
    <t xml:space="preserve">Podľa §21 Zákona č. 136/2001 Z.z. ods.3
"Vláda Slovenskej republiky odvolá člena rady na návrh predsedu úradu, ak
a)
bol právoplatným rozhodnutím súdu odsúdený za úmyselný trestný čin alebo za trestný čin spáchaný z nedbanlivosti priamo súvisiaci s výkonom jeho funkcie,
b)
bol právoplatným rozhodnutím súdu pozbavený spôsobilosti na právne úkony,
c)
nevykonáva svoju funkciu dlhšie ako štyri po sebe nasledujúce kalendárne mesiace."
</t>
  </si>
  <si>
    <t xml:space="preserve">Podľa § 12 Zákona č. 532/2010 Z.z. ods.2
"Národná rada člena rady odvolá, ak
a) vykonáva funkciu alebo činnosť nezlučiteľnú s funkciou člena rady podľa § 10 ods. 3 až 6,
b) bol právoplatne odsúdený za úmyselný trestný čin alebo za trestný čin, pri ktorom výkon trestu odňatia slobody nebol podmienečne odložený,
c) bol právoplatne pozbavený spôsobilosti na právne úkony alebo jeho spôsobilosť na právne úkony bola právoplatne obmedzená, alebo
d) nevykonáva funkciu člena rady najmenej tri po sebe nasledujúce kalendárne mesiace."
</t>
  </si>
  <si>
    <t>Podľa § 26 Zákona č. 581/2004 Z.z. ods.9
"Člena dozornej rady môže Národná rada Slovenskej republiky odvolať z jeho funkcie aj z iných dôvodov, ako sú uvedené v odseku 9, na návrh vlády."</t>
  </si>
  <si>
    <t>Podľa § 7 Zákona č. 250/2012 Z.z. ods. 18
"Prezident Slovenskej republiky člena rady odvolá, ak
a) bol právoplatným rozhodnutím súdu odsúdený za úmyselný trestný čin alebo za trestný čin spáchaný z nedbanlivosti priamo súvisiaci s výkonom jeho funkcie,
b) bol právoplatným rozhodnutím súdu pozbavený spôsobilosti na právne úkony alebo jeho spôsobilosť na právne úkony bola právoplatným rozhodnutím súdu obmedzená,
c) prestal spĺňať podmienky podľa odsekov 5, 9 a 10,
d) nevykonáva svoju funkciu dlhšie ako dva po sebe nasledujúce kalendárne mesiace; to neplatí, ak je člen rady dočasne uznaný za práceneschopného pre chorobu alebo úraz,
e) konal pri výkone svojej pôsobnosti v rozpore s odsekom 11."</t>
  </si>
  <si>
    <t>Podľa §146 Zákona č. 343/2015 Z.z. ods. 3
"Vláda odvolá člena rady menovaného vládou, ak
a)
bol právoplatne odsúdený za
1.
úmyselný trestný čin,
2.
trestný čin, pri ktorom výkon trestu odňatia slobody nebol podmienečne odložený, alebo
3.
trestný čin spáchaný z nedbanlivosti priamo súvisiaci s výkonom jeho funkcie člena rady"</t>
  </si>
  <si>
    <t>Na odvolanie vedúceho úradu je potrebná interakcia viacerých aktérov</t>
  </si>
  <si>
    <t xml:space="preserve">Podľa §8 Zákona č. 153/2001 Z.z. ods.3-4
"(3) Národná rada navrhne prezidentovi Slovenskej republiky, aby generálneho prokurátora odvolal z funkcie, ak generálny prokurátor
a) bol právoplatným rozhodnutím súdu pozbavený spôsobilosti na právne úkony alebo jeho spôsobilosť na právne úkony bola obmedzená,
b) stratil štátne občianstvo Slovenskej republiky,
c) bol právoplatným rozhodnutím súdu odsúdený za spáchanie trestného činu,
d) stal sa členom politickej strany alebo politického hnutia,
e) začal vykonávať funkciu alebo činnosť, ktorá je nezlučiteľná s výkonom funkcie prokurátora,
f) nie je spôsobilý zo zdravotných dôvodov vykonávať svoju funkciu po čas dlhší ako jeden rok,
g) spáchal čin, ktorý je podľa právoplatného rozhodnutia Ústavného súdu Slovenskej republiky (ďalej len „ústavný súd“) vydaného v disciplinárnom konaní nezlučiteľný s výkonom funkcie generálneho prokurátora,
h) nemá trvalý pobyt na území Slovenskej republiky.
(4) Generálny prokurátor je odvolaný z funkcie dňom nasledujúcim po dni, keď mu bolo doručené rozhodnutie prezidenta Slovenskej republiky o odvolaní z funkcie.
                                                      Podľa § 124 Zákona č. 350/1996 Z.z. ods.1-2
"(1) Návrh na odvolanie generálneho prokurátora môže písomne podať najmenej pätina poslancov. Návrh sa podáva ústavnoprávnemu výboru, ktorý ho so svojím stanoviskom predloží predsedovi národnej rady. Predseda národnej rady navrhne návrh na odvolanie generálneho prokurátora so stanoviskom ústavnoprávneho výboru na program najbližšej schôdze národnej rady. Generálnemu prokurátorovi musí byť umožnené vyjadriť sa o návrhu na jeho odvolanie."
(2) Návrh na odvolanie generálneho prokurátora je schválený, ak zaň hlasovala nadpolovičná väčšina prítomných poslancov. Návrh na odvolanie generálneho prokurátora podáva národná rada prezidentovi republiky."
</t>
  </si>
  <si>
    <t>Podľa §7 Zákona č.  566/1992 Z.z. ods.2,3.
"(2)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(3) Troch ďalších členov bankovej rady vymenúva a odvoláva vláda na návrh guvernéra Národnej banky Slovenska."
Podľa §7 Zákona č. 566/1992 Z.z. ods.9,10 "(9)Člena bankovej rady možno z jeho funkcie odvolať len vtedy, ak člen bankovej rady prestal spĺňať ustanovené predpoklady na výkon tejto funkcie alebo ak sa člen bankovej rady vo svojej funkcii dopustil závažného pochybenia podľa osobitného predpisu.
(10) O sporoch súvisiacich s odvolaním člena bankovej rady z jeho funkcie rozhoduje súd v konaní podľa osobitného zákona,2c) pričom pri rozhodovaní o predbežnej otázke v konaní sa postupuje podľa osobitného predpisu;2d) o sporoch súvisiacich s odvolaním guvernéra z jeho funkcie však rozhoduje Súdny dvor Európskej únie podľa osobitného predpisu.2e) Ak osobitný predpis neustanovuje inak,2ba) návrh na začatie súdneho konania o neplatnosti odvolania člena bankovej rady z jeho funkcie treba uplatniť na súde najneskôr do dvoch mesiacov odo dňa, keď bolo príslušnému členovi bankovej rady doručené rozhodnutie o jeho odvolaní, alebo, ak nebolo doručené, odo dňa, keď sa príslušný člen bankovej rady o tomto rozhodnutí dozvedel. Podanie návrhu na začatie súdneho konania o neplatnosti odvolania člena bankovej rady z jeho funkcie má odkladný účinok na právoplatnosť a vykonateľnosť napadnutého rozhodnutia o odvolaní až dovtedy, kým vo veci právoplatne nerozhodne príslušný súd2c) alebo Súdny dvor Európskej únie.2e)"</t>
  </si>
  <si>
    <t>Podľa §12 Zákona č. 39/1993 Z.z. ods.2
"Národná rada Slovenskej republiky odvolá predsedu alebo podpredsedu z funkcie, ak 
a) bol právoplatne odsúdený za úmyselný trestný čin,
b) vykonáva funkciu alebo činnosť nezlučiteľnú s funkciou predsedu alebo podpredsedu podľa § 10,
c) ak neplní povinnosti ustanovené týmto zákonom."</t>
  </si>
  <si>
    <t xml:space="preserve">Podľa čl. 3 Ústavného zákona 493/2011 ods.2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
</t>
  </si>
  <si>
    <t>Podľa čl. 138 Ústavy SR 460/1992 ods.2
"Prezident Slovenskej republiky sudcu ústavného súdu odvolá
a) na základe právoplatného odsudzujúceho rozsudku za úmyselný trestný čin, alebo ak bol právoplatne odsúdený za trestný čin a súd nerozhodol v jeho prípade o podmienečnom odložení výkonu trestu odňatia slobody,
b) na základe disciplinárneho rozhodnutia ústavného súdu za čin, ktorý je nezlučiteľný s výkonom funkcie sudcu ústavného súdu,
c) ak ústavný súd oznámil, že sudca sa nezúčastňuje na konaní ústavného súdu dlhšie ako jeden rok alebo
d) ak zanikla jeho voliteľnosť do Národnej rady Slovenskej republiky."</t>
  </si>
  <si>
    <t>Podľa čl. 151a Ústavy SR 460/1992
"(5) Národná rada Slovenskej republiky môže verejného ochrancu práv odvolať, ak mu zdravotný stav dlhodobo, najmenej však počas troch mesiacov, nedovoľuje riadne vykonávať povinnosti vyplývajúce z jeho funkcie.
(6) Podrobnosti o voľbe a odvolávaní verejného ochrancu práv, o jeho pôsobnosti, o podmienkach výkonu jeho funkcie, o spôsobe právnej ochrany, o predkladaní návrhov na začatie konania pred Ústavným súdom Slovenskej republiky podľa čl. 130 ods. 1 písm. g) a o uplatňovaní práv fyzických osôb a právnických osôb ustanoví zákon."</t>
  </si>
  <si>
    <t>2.1</t>
  </si>
  <si>
    <t>Podľa §14 Zákona č. 532/2010 Z.z. ods. 4 "Rada v tajnom hlasovaní dvojtretinovou väčšinou všetkých členov rady
c) rozhoduje o predložení podnetu príslušnému výboru národnej rady na podanie návrhu na odvolanie generálneho riaditeľa v súlade s § 18 ods. 4."
Podľa §18 Zákona č. 532/2010 Z.z. ods.6 "Národná rada rozhoduje o odvolaní generálneho riaditeľa nadpolovičnou väčšinou prítomných poslancov."</t>
  </si>
  <si>
    <t>2.2</t>
  </si>
  <si>
    <t>Na odvolanie člena rady je potrebná interakcia viacerých aktérov</t>
  </si>
  <si>
    <t xml:space="preserve">Podľa §12 Zákona č. 532/2010 Z.z. ods.2
"Národná rada člena rady odvolá, ak
a) vykonáva funkciu alebo činnosť nezlučiteľnú s funkciou člena rady podľa § 10 ods. 3 až 6,
b) bol právoplatne odsúdený za úmyselný trestný čin alebo za trestný čin, pri ktorom výkon trestu odňatia slobody nebol podmienečne odložený,
c) bol právoplatne pozbavený spôsobilosti na právne úkony alebo jeho spôsobilosť na právne úkony bola právoplatne obmedzená, alebo
d) nevykonáva funkciu člena rady najmenej tri po sebe nasledujúce kalendárne mesiace."
</t>
  </si>
  <si>
    <t xml:space="preserve">Podľa § 7 Zákona č. 250/2012 Z.z. ods.18  “Prezident Slovenskej republiky člena rady odvolá, ak
a)bol právoplatným rozhodnutím súdu odsúdený za úmyselný trestný čin alebo za trestný čin spáchaný z nedbanlivosti priamo súvisiaci s výkonom jeho funkcie, 
b)bol právoplatným rozhodnutím súdu pozbavený spôsobilosti na právne úkony alebo jeho spôsobilosť na právne úkony bola právoplatným rozhodnutím súdu obmedzená, 
c)prestal spĺňať podmienky podľa odsekov 5, 9 a 10,
d)nevykonáva svoju funkciu dlhšie ako dva po sebe nasledujúce kalendárne mesiace; to neplatí, ak je člen rady dočasne uznaný za práceneschopného pre chorobu alebo úraz, 
e)konal pri výkone svojej pôsobnosti v rozpore s odsekom 11.”
</t>
  </si>
  <si>
    <t>Podľa §146 Zákona č. 343/2015 Z.z. ods. 3
"Vláda odvolá člena rady menovaného vládou, ak
a)
bol právoplatne odsúdený za
1.
úmyselný trestný čin,
2.
trestný čin, pri ktorom výkon trestu odňatia slobody nebol podmienečne odložený, alebo
3.
trestný čin spáchaný z nedbanlivosti priamo súvisiaci s výkonom jeho funkcie člena rady,"</t>
  </si>
  <si>
    <t>III</t>
  </si>
  <si>
    <t>Inštitúcia má právny základ v Ústave SR alebo v Ústavnom zákone SR</t>
  </si>
  <si>
    <t xml:space="preserve">Podľa  čl. 149 a 150 Ústavy SR 460/1992
"PROKURATÚRA SLOVENSKEJ REPUBLIKY 
Čl. 149
Prokuratúra Slovenskej republiky chráni práva a zákonom chránené záujmy fyzických a právnických osôb a štátu.
Čl. 150
Na čele prokuratúry je generálny prokurátor, ktorého vymenúva a odvoláva prezident Slovenskej republiky na návrh Národnej rady Slovenskej republiky."
</t>
  </si>
  <si>
    <t xml:space="preserve">Podľa čl. 56 Ústavy SR 460/1992 ods.1
"Národná banka Slovenska je nezávislá centrálna banka Slovenskej republiky. Národná banka Slovenska môže v rámci svojej pôsobnosti vydávať všeobecne záväzné právne predpisy, ak je na to splnomocnená zákonom."
</t>
  </si>
  <si>
    <t>Podľa čl. 60 Ústavy SR 460/1992
"(1) Najvyšší kontrolný úrad Slovenskej republiky je nezávislý orgán kontroly hospodárenia s
a) prostriedkami rozpočtov, ktoré podľa zákona schvaľuje Národná rada Slovenskej republiky alebo vláda,
b) majetkom, majetkovými právami, finančnými prostriedkami, záväzkami a pohľadávkami štátu, verejnoprávnych inštitúcií, Fondu národného majetku Slovenskej republiky, obcí, vyšších územných celkov, právnických osôb s majetkovou účasťou štátu, právnických osôb s majetkovou účasťou verejnoprávnych inštitúcií, právnických osôb s majetkovou účasťou Fondu národného majetku Slovenskej republiky, právnických osôb s majetkovou účasťou obcí, právnických osôb s majetkovou účasťou vyšších územných celkov, právnických osôb založených obcami alebo právnických osôb založených vyššími územnými celkami,
c) majetkom, majetkovými právami, finančnými prostriedkami a pohľadávkami, ktoré sa poskytli Slovenskej republike, právnickým osobám alebo fyzickým osobám v rámci rozvojových programov alebo z iných obdobných dôvodov zo zahraničia,
d) majetkom, majetkovými právami, finančnými prostriedkami, pohľadávkami a záväzkami, za ktoré Slovenská republika prevzala záruku,
e) majetkom, majetkovými právami, finančnými prostriedkami, pohľadávkami a záväzkami právnických osôb vykonávajúcich činnosti vo verejnom záujme."</t>
  </si>
  <si>
    <t>Podľa čl. 3 Ústavného zákona č. 493/2011 Z. z.Ústavný zákon o rozpočtovej zodpovednosti</t>
  </si>
  <si>
    <t xml:space="preserve">Podľa § 4 Zákona č. 308/2000 Z.z. ods.1 až 4
Poslanie a postavenie rady
(1) Poslaním rady je presadzovať záujmy verejnosti pri uplatňovaní práva na informácie, slobody prejavu a práva na prístup ku kultúrnym hodnotám a vzdelaniu a vykonávať štátnu reguláciu v oblasti vysielania, retransmisie a poskytovania audiovizuálnych mediálnych služieb na požiadanie.
(2) Rada dbá o uchovávanie plurality informácií v spravodajských reláciách vysielateľov, ktorí vysielajú na základe zákona alebo na základe licencie podľa tohto zákona. Dohliada na dodržiavanie právnych predpisov upravujúcich vysielanie, retransmisiu a poskytovanie audiovizuálnych mediálnych služieb na požiadanie a vykonáva štátnu správu v oblasti vysielania, retransmisie a poskytovania audiovizuálnych mediálnych služieb na požiadanie v rozsahu vymedzenom týmto zákonom.
(3)
Rada je právnická osoba so sídlom v Bratislave. Pri výkone štátnej správy v oblasti vysielania, retransmisie a poskytovania audiovizuálnych mediálnych služieb na požiadanie má postavenie orgánu štátnej správy s celoštátnou pôsobnosťou v rozsahu vymedzenom týmto zákonom a osobitnými predpismi.7)
(4)
Činnosť rady vyplývajúcu z jej poslania (odseky 1 a 2) a z jej pôsobnosti (§ 5) vykonávajú členovia rady a úlohy spojené s činnosťou rady plnia zamestnanci Kancelárie Rady pre vysielanie a retransmisiu (ďalej len „kancelária“).
</t>
  </si>
  <si>
    <t>Podľa § 3a Zákona č. 185/2002 Z.z. ods. 1
"Súdna rada má 18 členov. Sú nimi predseda súdnej rady a ďalší jej členovia."</t>
  </si>
  <si>
    <t>Pôsobnosť úradu:
Zákon č. 250/2012 Z. z.Zákon o regulácii v sieťových odvetviach.</t>
  </si>
  <si>
    <t xml:space="preserve">Podľa čl. 124 Ústavy SR 460/1992
"Ústavný súd Slovenskej republiky je nezávislým súdnym orgánom ochrany ústavnosti."
</t>
  </si>
  <si>
    <t>Pôsobnosť úradu:
Zákon č. 575/2001 Z. z. o organizácii činnosti vlády a organizácii ústrednej štátnej správy v znení neskorších predpisov. Zákon č. 343/2015 Z. z. o verejnom obstarávaní a o zmene a doplnení niektorých zákonov v znení zákona č. 438/2015 Z. z..</t>
  </si>
  <si>
    <t xml:space="preserve">Podľa čl. 151a Ústavy SR 460/1992 ods.1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t>
  </si>
  <si>
    <t>Spôsob obsadzovania funkcie vedúceho úradu má právny základ v Ústave SR alebo v Ústavnom zákone</t>
  </si>
  <si>
    <t>Podľa  čl. 150 Ústavy SR 460/1992
"Na čele prokuratúry je generálny prokurátor, ktorého vymenúva a odvoláva prezident Slovenskej republiky na návrh Národnej rady Slovenskej republiky."</t>
  </si>
  <si>
    <t>Podľa čl. 60 Ústavy SR 460/1992 ods. 1
"Na čele najvyššieho kontrolného úradu je predseda. Predsedu a podpredsedov najvyššieho kontrolného úradu volí a odvoláva Národná rada Slovenskej republiky."</t>
  </si>
  <si>
    <t>Podľa čl. 3 Ústavného zákona č. 493/2011 Z. z.Ústavný zákon o rozpočtovej zodpovednosti ods. 2 
"Rada má troch členov. Členmi rady sú predseda a dvaja ďalší členovia.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</si>
  <si>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Podľa čl. 141a Ústavného zákona č. 460/1992 Zb. ústava Slovenskej republiky ods. 1
"Predsedu Súdnej rady Slovenskej republiky volí a odvoláva Súdna rada Slovenskej republiky zo svojich členov. Členmi Súdnej rady Slovenskej republiky sú
a) deviati sudcovia, ktorých volia a odvolávajú sudcovia Slovenskej republiky,
b) traja členovia, ktorých volí a odvoláva Národná rada Slovenskej republiky,
c) traja členovia, ktorých vymenúva a odvoláva prezident Slovenskej republiky,
d) traja členovia, ktorých vymenúva a odvoláva vláda Slovenskej republiky."</t>
  </si>
  <si>
    <t>Podľa čl. 135 Ústavy SR 460/1992
"Na čele ústavného súdu je jeho predseda, ktorého zastupuje podpredseda. Predsedu a podpredsedu vymenúva zo sudcov ústavného súdu prezident Slovenskej republiky."</t>
  </si>
  <si>
    <t>Podľa čl. 151a Ústavy SR 460/1992 ods.3
"Verejného ochrancu práv volí Národná rada Slovenskej republiky na obdobie piatich rokov z kandidátov, ktorých jej navrhne najmenej 15 poslancov Národnej rady Slovenskej republiky. Za verejného ochrancu práv možno zvoliť občana Slovenskej republiky, ktorý je voliteľný za poslanca Národnej rady Slovenskej republiky a v deň voľby dosiahol vek 35 rokov. Verejný ochranca práv nemôže byť členom politickej strany ani politického hnutia."</t>
  </si>
  <si>
    <t>Spôsob obsadzovania funkcie zástupcu vedúceho úradu alebo člena orgánu má právny základ v Ústave SR alebo v Ústavnom zákone</t>
  </si>
  <si>
    <t>Podľa čl. 60 Ústavy SR 460/1992 ods. 2
(1) Na čele najvyššieho kontrolného úradu je predseda. Predsedu a podpredsedov najvyššieho kontrolného úradu volí a odvoláva Národná rada Slovenskej republiky.</t>
  </si>
  <si>
    <t>1.4</t>
  </si>
  <si>
    <t>Na zvolenie vedúceho úradu alebo člena orgánu je potrebná ústavná väčšina</t>
  </si>
  <si>
    <t>Podľa čl. 3 Ústavného zákona č. 493/2011 Z. z.Ústavný zákon o rozpočtovej zodpovednosti ods. 8 
"Kancelária rady hospodári podľa rozpočtu príjmov a výdavkov. Výdavky Kancelárie rady sú financované z rozpočtu Národnej banky Slovenska; tieto výdavky sa Národnej banke Slovenska bezodkladne uhradia zo štátneho rozpočtu, ak o to Národná banka Slovenska požiada Ministerstvo financií Slovenskej republiky (ďalej len „ministerstvo financií“). Podrobnosti o štruktúre rozpočtu rady a Kancelárie rady upraví rada štatútom, pričom výšku jednotlivých výdavkových položiek schvaľuje rada na základe celkového limitu výdavkov určeného Národnou bankou Slovenska."</t>
  </si>
  <si>
    <t>1.5</t>
  </si>
  <si>
    <t>Spôsob tvorby rozpočtu inštitúcie je ukotvený v Ústave SR alebo v Ústavnom zákone</t>
  </si>
  <si>
    <t>Podľa čl. 3 Ústavného zákona č. 493/2011 Z. z.Ústavný zákon o rozpočtovej zodpovednosti ods. 8
"Kancelária rady hospodári podľa rozpočtu príjmov a výdavkov. Výdavky Kancelárie rady sú financované z rozpočtu Národnej banky Slovenska; tieto výdavky sa Národnej banke Slovenska bezodkladne uhradia zo štátneho rozpočtu, ak o to Národná banka Slovenska požiada Ministerstvo financií Slovenskej republiky (ďalej len „ministerstvo financií“). Podrobnosti o štruktúre rozpočtu rady a Kancelárie rady upraví rada štatútom, pričom výšku jednotlivých výdavkových položiek schvaľuje rada na základe celkového limitu výdavkov určeného Národnou bankou Slovenska."</t>
  </si>
  <si>
    <t>1.6</t>
  </si>
  <si>
    <t>Kompetencie inštitúcie majú právny základ v Ústave SR alebo v Ústavnom zákone</t>
  </si>
  <si>
    <t>Podľa  čl. 149 Ústavy SR 460/1992
"Prokuratúra Slovenskej republiky chráni práva a zákonom chránené záujmy fyzických a právnických osôb a štátu."</t>
  </si>
  <si>
    <t>Podľa čl. 60 Ústavy SR 460/1992
(1) Najvyšší kontrolný úrad Slovenskej republiky je nezávislý orgán kontroly hospodárenia s
a) prostriedkami rozpočtov, ktoré podľa zákona schvaľuje Národná rada Slovenskej republiky alebo vláda,
b) majetkom, majetkovými právami, finančnými prostriedkami, záväzkami a pohľadávkami štátu, verejnoprávnych inštitúcií, Fondu národného majetku Slovenskej republiky, obcí, vyšších územných celkov, právnických osôb s majetkovou účasťou štátu, právnických osôb s majetkovou účasťou verejnoprávnych inštitúcií, právnických osôb s majetkovou účasťou Fondu národného majetku Slovenskej republiky, právnických osôb s majetkovou účasťou obcí, právnických osôb s majetkovou účasťou vyšších územných celkov, právnických osôb založených obcami alebo právnických osôb založených vyššími územnými celkami,
c) majetkom, majetkovými právami, finančnými prostriedkami a pohľadávkami, ktoré sa poskytli Slovenskej republike, právnickým osobám alebo fyzickým osobám v rámci rozvojových programov alebo z iných obdobných dôvodov zo zahraničia,
d) majetkom, majetkovými právami, finančnými prostriedkami, pohľadávkami a záväzkami, za ktoré Slovenská republika prevzala záruku,
e) majetkom, majetkovými právami, finančnými prostriedkami, pohľadávkami a záväzkami právnických osôb vykonávajúcich činnosti vo verejnom záujme.
(2) Kontrolná pôsobnosť najvyššieho kontrolného úradu sa vzťahuje v rozsahu uvedenom v odseku 1 na
a) vládu Slovenskej republiky, ministerstvá a ostatné ústredné orgány štátnej správy Slovenskej republiky a na orgány im podriadené,
b) štátne orgány, ako aj právnické osoby, u ktorých vykonávajú funkciu zakladateľa alebo zriaďovateľa ústredné orgány štátnej správy alebo iné štátne orgány,
c) obce a vyššie územné celky, právnické osoby zriadené obcami, právnické osoby zriadené vyššími územnými celkami, na právnické osoby s majetkovou účasťou obcí a právnické osoby s majetkovou účasťou vyšších územných celkov,
d) štátne účelové fondy, verejnoprávne inštitúcie zriadené zákonom, právnické osoby, v ktorých majú majetkovú účasť verejnoprávne inštitúcie, na právnické osoby s majetkovou účasťou štátu,
e) Fond národného majetku Slovenskej republiky, právnické osoby s určenou majetkovou účasťou Fondu národného majetku Slovenskej republiky,
f) fyzické osoby a právnické osoby.</t>
  </si>
  <si>
    <t>Podľa Ústavného zákona č. 493/2011 Z. z.Ústavný zákon o rozpočtovej zodpovednosti
"(1) Zriaďuje sa Rada pre rozpočtovú zodpovednosť (ďalej len „rada“) ako nezávislý orgán monitorovania a hodnotenia vývoja hospodárenia Slovenskej republiky a hodnotenia plnenia pravidiel rozpočtovej zodpovednosti.
 Čl. 4 ústavného zákona č. 493/2011 Z. z. o rozpočtovej zodpovednosti - znenie účinné od 01.01.2015
Čl. 4
Pôsobnosť rady
(1) Rada
a) vypracováva a zverejňuje správu o dlhodobej udržateľnosti vrátane základného scenára a určenia ukazovateľa dlhodobej udržateľnosti každoročne k 30. aprílu a vždy do 30 dní po prerokovaní programového vyhlásenia vlády a vyslovení dôvery vláde,
b) vypracováva a predkladá na rokovanie národnej rady správu o hodnotení plnenia pravidiel rozpočtovej zodpovednosti a pravidiel rozpočtovej transparentnosti podľa tohto zákona za predchádzajúci rozpočtový rok každoročne do 31. augusta,
c) vypracováva a zverejňuje z vlastného podnetu stanovisko k legislatívnym návrhom predkladaným na rokovanie národnej rady najmä z hľadiska dôsledkov na rozpočet verejnej správy a dlhodobú udržateľnosť; takéto stanovisko môže vypracovať aj na podnet poslaneckého klubu,
d) vykonáva ďalšie činnosti súvisiace s monitorovaním a hodnotením vývoja hospodárenia Slovenskej republiky a hodnotením plnenia pravidiel rozpočtovej zodpovednosti,
e) vykonáva ďalšie činnosti ustanovené zákonom.
(2) Rada má právo vyžadovať súčinnosť od subjektov verejnej správy pri poskytovaní údajov súvisiacich s výkonom jej pôsobnosti. Subjekty verejnej správy sú povinné poskytovať na požiadanie rady potrebnú súčinnosť. Rada v rozsahu svojej pôsobnosti poskytuje súčinnosť a údaje Národnej banke Slovenska."</t>
  </si>
  <si>
    <t>Podľa čl. 141a Ústavného Zákona č. 460/1992 Zb. ústava Slovenskej republiky ods. 5
"Do pôsobnosti Súdnej rady Slovenskej republiky patrí
a) zabezpečovať plnenie úloh verejnej kontroly súdnictva,
b) prijímať stanovisko, či kandidát na vymenovanie za sudcu spĺňa predpoklady sudcovskej spôsobilosti, ktoré dávajú záruku, že funkciu sudcu bude vykonávať riadne,
c) predkladať prezidentovi Slovenskej republiky návrhy kandidátov na vymenovanie sudcov a návrhy na odvolanie sudcov,
d) rozhodovať o pridelení a preložení sudcov,
e) predkladať prezidentovi Slovenskej republiky návrhy na vymenovanie predsedu Najvyššieho súdu Slovenskej republiky a podpredsedu Najvyššieho súdu Slovenskej republiky a návrhy na ich odvolanie,
f) predkladať vláde Slovenskej republiky návrhy kandidátov na sudcov, ktorí by mali pôsobiť za Slovenskú republiku v medzinárodných súdnych orgánoch,
g) voliť a odvolávať členov disciplinárnych senátov a voliť a odvolávať predsedov disciplinárnych senátov,
h) vyjadrovať sa o návrhu rozpočtu súdov Slovenskej republiky pri zostavovaní návrhu štátneho rozpočtu a predkladať Národnej rade Slovenskej republiky stanovisko k návrhu rozpočtu súdov,
i) dohliadať, či sudca spĺňa predpoklady sudcovskej spôsobilosti, ktoré dávajú záruku, že funkciu sudcu bude vykonávať riadne po celý čas trvania funkcie sudcu,
j) vydávať zásady sudcovskej etiky v spolupráci s orgánmi sudcovskej samosprávy,
k) ďalšia pôsobnosť, ak tak ustanoví zákon."</t>
  </si>
  <si>
    <t>Podľa Ústavného Zákona č. 460/1992 Zb. ústava Slovenskej republiky
"Hlava 7
Oddiel 1
Čl. 125
(1) Ústavný súd rozhoduje o súlade
a) zákonov s ústavou, s ústavnými zákonmi a s medzinárodnými zmluvami, s ktorými vyslovila súhlas Národná rada Slovenskej republiky a ktoré boli ratifikované a vyhlásené spôsobom ustanoveným zákonom,
b) nariadení vlády, všeobecne záväzných právnych predpisov ministerstiev a ostatných ústredných orgánov štátnej správy s ústavou, s ústavnými zákonmi, s medzinárodnými zmluvami, s ktorými vyslovila súhlas Národná rada Slovenskej republiky a ktoré boli ratifikované a vyhlásené spôsobom ustanoveným zákonom, a so zákonmi,
c) všeobecne záväzných nariadení podľa čl. 68 s ústavou, s ústavnými zákonmi, s medzinárodnými zmluvami, s ktorými vyslovila súhlas Národná rada Slovenskej republiky a ktoré boli ratifikované a vyhlásené spôsobom ustanoveným zákonom, a so zákonmi, ak o nich nerozhoduje iný súd,
d) všeobecne záväzných právnych predpisov miestnych orgánov štátnej správy a všeobecne záväzných nariadení orgánov územnej samosprávy podľa čl. 71 ods. 2 s ústavou, s ústavnými zákonmi, s medzinárodnými zmluvami vyhlásenými spôsobom ustanoveným zákonom, so zákonmi, s nariadeniami vlády a so všeobecne záväznými právnymi predpismi ministerstiev a ostatných ústredných orgánov štátnej správy, ak o nich nerozhoduje iný súd.
(2) Ak ústavný súd prijme návrh na konanie podľa odseku 1, môže pozastaviť účinnosť napadnutých právnych predpisov, ich častí, prípadne niektorých ich ustanovení, ak ich ďalšie uplatňovanie môže ohroziť základné práva a slobody, ak hrozí značná hospodárska škoda alebo iný vážny nenapraviteľný následok.
(3) Ak ústavný súd svojím rozhodnutím vysloví, že medzi právnymi predpismi uvedenými v odseku 1 je nesúlad, strácajú príslušné predpisy, ich časti, prípadne niektoré ich ustanovenia účinnosť. Orgány, ktoré tieto právne predpisy vydali, sú povinné do šiestich mesiacov od vyhlásenia rozhodnutia Ústavného súdu uviesť ich do súladu s ústavou, s ústavnými zákonmi a s medzinárodnými zmluvami vyhlásenými spôsobom ustanoveným zákonom, a ak ide o predpisy uvedené v odseku 1 písm. b) a c), aj s inými zákonmi, a ak ide o predpisy uvedené v odseku 1 písm. d), aj s nariadeniami vlády a so všeobecne záväznými právnymi predpismi ministerstiev a ostatných ústredných orgánov štátnej správy. Ak tak neurobia, také predpisy, ich časti alebo ustanovenia strácajú platnosť po šiestich mesiacoch od vyhlásenia rozhodnutia.
(4) Ústavný súd nerozhoduje o súlade návrhu Zákona alebo návrhu iného všeobecne záväzného právneho predpisu s ústavou, s medzinárodnou zmluvou, ktorá bola vyhlásená spôsobom ustanoveným zákonom, alebo s ústavným zákonom.
(5) Platnosť rozhodnutia o pozastavení účinnosti napadnutých právnych predpisov, ich častí, prípadne niektorých ich ustanovení zaniká vyhlásením rozhodnutia Ústavného súdu vo veci samej, ak rozhodnutie o pozastavení účinnosti napadnutého právneho predpisu ústavný súd už predtým nezrušil, pretože pominuli dôvody, pre ktoré bolo prijaté.
(6) Rozhodnutie Ústavného súdu vydané podľa odsekov 1, 2 a 5 sa vyhlasuje spôsobom ustanoveným na vyhlasovanie zákonov. Právoplatné rozhodnutie Ústavného súdu je všeobecne záväzné.
Čl. 125a
(1) Ústavný súd rozhoduje o súlade dojednaných medzinárodných zmlúv, na ktoré je potrebný súhlas Národnej rady Slovenskej republiky, s ústavou alebo s ústavným zákonom.
(2) Návrh na rozhodnutie podľa odseku 1 môže podať ústavnému súdu prezident Slovenskej republiky alebo vláda pred tým, ako predloží dojednanú medzinárodnú zmluvu na rokovanie Národnej rady Slovenskej republiky.
(3) Ústavný súd rozhodne o návrhu podľa odseku 2 do lehoty ustanovenej zákonom; ak ústavný súd svojím rozhodnutím vysloví, že medzinárodná zmluva nie je v súlade s ústavou alebo s ústavným zákonom, takú medzinárodnú zmluvu nemožno ratifikovať.
Čl. 125b
(1) Ústavný súd rozhoduje o tom, či predmet referenda, ktoré sa má vyhlásiť na základe petície občanov alebo uznesenia Národnej rady Slovenskej republiky podľa čl. 95 ods. 1, je v súlade s ústavou alebo s ústavným zákonom.
(2) Návrh na rozhodnutie podľa odseku 1 môže podať ústavnému súdu prezident Slovenskej republiky pred vyhlásením referenda, ak má pochybnosti, či predmet referenda, ktoré sa má vyhlásiť na základe petície občanov alebo uznesenia Národnej rady Slovenskej republiky podľa čl. 95 ods. 1, je v súlade s ústavou alebo s ústavným zákonom.
(3) Ústavný súd rozhodne o návrhu podľa odseku 2 do 60 dní odo dňa jeho doručenia; ak ústavný súd svojím rozhodnutím vysloví, že predmet referenda, ktoré sa má vyhlásiť na základe petície občanov alebo uznesenia Národnej rady Slovenskej republiky podľa čl. 95 ods. 1, nie je v súlade s ústavou alebo s ústavným zákonom, referendum nemožno vyhlásiť.
Čl. 126
(1) Ústavný súd rozhoduje kompetenčné spory medzi ústrednými orgánmi štátnej správy, ak zákon neustanovuje, že tieto spory rozhoduje iný štátny orgán.
(2) Ústavný súd rozhoduje v sporných prípadoch o tom, či je daná kontrolná pôsobnosť Najvyššieho kontrolného úradu Slovenskej republiky.
Čl. 127
(1) Ústavný súd rozhoduje o sťažnostiach fyzických osôb alebo právnických osôb, ak namietajú porušenie svojich základných práv alebo slobôd, alebo ľudských práv a základných slobôd vyplývajúcich z medzinárodnej zmluvy, ktorú Slovenská republika ratifikovala a bola vyhlásená spôsobom ustanoveným zákonom, ak o ochrane týchto práv a slobôd nerozhoduje iný súd.
(2) Ak ústavný súd vyhovie sťažnosti, svojím rozhodnutím vysloví, že právoplatným rozhodnutím, opatrením alebo iným zásahom boli porušené práva alebo slobody podľa odseku 1, a zruší také rozhodnutie, opatrenie alebo iný zásah. Ak porušenie práv alebo slobôd podľa odseku 1 vzniklo nečinnosťou, ústavný súd môže prikázať, aby ten, kto tieto práva alebo slobody porušil, vo veci konal. Ústavný súd môže zároveň vec vrátiť na ďalšie konanie, zakázať pokračovanie v porušovaní základných práv a slobôd alebo ľudských práv a základných slobôd vyplývajúcich z medzinárodnej zmluvy, ktorú Slovenská republika ratifikovala a bola vyhlásená spôsobom ustanoveným zákonom, alebo ak je to možné, prikázať, aby ten, kto porušil práva alebo slobody podľa odseku 1, obnovil stav pred porušením.
(3) Ústavný súd môže svojím rozhodnutím, ktorým vyhovie sťažnosti, priznať tomu, koho práva podľa odseku 1 boli porušené, primerané finančné zadosťučinenie.
(4) Zodpovednosť toho, kto porušil práva alebo slobody podľa odseku 1, za škodu alebo inú ujmu nie je rozhodnutím Ústavného súdu dotknutá.
Čl. 127a
(1) Ústavný súd rozhoduje o sťažnostiach orgánov územnej samosprávy proti neústavnému alebo nezákonnému rozhodnutiu alebo inému neústavnému alebo nezákonnému zásahu do vecí územnej samosprávy, ak o jej ochrane nerozhoduje iný súd.
(2) Ak ústavný súd vyhovie sťažnosti orgánu územnej samosprávy, vysloví, v čom spočíva neústavné alebo nezákonné rozhodnutie alebo neústavný alebo nezákonný zásah do veci územnej samosprávy, aký ústavný zákon alebo zákon bol porušený a akým rozhodnutím alebo zásahom toto porušenie nastalo. Ústavný súd napadnuté rozhodnutie zruší, alebo ak porušenie práva spočívalo v inom zásahu, než je rozhodnutie, zakáže pokračovať v porušovaní práva a prikáže, ak je to možné, aby sa obnovil stav pred porušením.
Čl. 128
Ústavný súd podáva výklad ústavy alebo Ústavného Zákona, ak je vec sporná. Rozhodnutie Ústavného súdu o výklade ústavy alebo Ústavného Zákona sa vyhlasuje spôsobom ustanoveným na vyhlasovanie zákonov. Výklad je všeobecne záväzný odo dňa jeho vyhlásenia.
Čl. 129
(1) Ústavný súd rozhoduje o sťažnosti proti rozhodnutiu o overení alebo neoverení mandátu poslanca Národnej rady Slovenskej republiky.
(2) Ústavný súd rozhoduje o ústavnosti a zákonnosti volieb prezidenta Slovenskej republiky, volieb do Národnej rady Slovenskej republiky, volieb do orgánov územnej samosprávy a volieb do Európskeho parlamentu.
(3) Ústavný súd rozhoduje o sťažnostiach proti výsledku referenda a o sťažnostiach proti výsledku ľudového hlasovania o odvolaní prezidenta Slovenskej republiky.
(4) Ústavný súd rozhoduje o tom, či rozhodnutie o rozpustení alebo pozastavení činnosti politickej strany alebo politického hnutia je v zhode s ústavnými zákonmi a s inými zákonmi.
(5) Ústavný súd rozhoduje o obžalobe Národnej rady Slovenskej republiky proti prezidentovi Slovenskej republiky vo veci úmyselného porušenia ústavy alebo vlastizrady.
(6) Ústavný súd rozhoduje o tom, či rozhodnutie o vyhlásení výnimočného stavu alebo núdzového stavu a na toto rozhodnutie nadväzujúce ďalšie rozhodnutia boli vydané v súlade s ústavou alebo s ústavným zákonom.
(7) Ústavný súd rozhoduje o sťažnosti proti uzneseniu Súdnej rady Slovenskej republiky podľa čl. 154d ods. 2.
(8) Rozhodnutia Ústavného súdu podľa predchádzajúcich odsekov sú záväzné pre všetky orgány verejnej moci, fyzické osoby alebo právnické osoby, ktorých sa týkajú. Príslušný orgán verejnej moci je povinný bez zbytočného odkladu zabezpečiť ich vykonanie. Podrobnosti ustanoví zákon.
Čl. 129a
Ústavný súd rozhoduje o súlade uznesenia Národnej rady Slovenskej republiky o zrušení amnestie alebo individuálnej milosti prijatého podľa čl. 86 písm. i) s Ústavou Slovenskej republiky. Ústavný súd začne konanie vo veci podľa prvej vety bez návrhu; čl. 125 sa použije primerane.
Čl. 130
(1) Ústavný súd začne konanie, ak podá návrh
a) najmenej pätina poslancov Národnej rady Slovenskej republiky,
b) prezident Slovenskej republiky,
c) vláda Slovenskej republiky,
d) súd,
e) generálny prokurátor,
f) predseda Súdnej rady Slovenskej republiky vo veciach súladu právnych predpisov podľa čl. 125 ods. 1 týkajúcich sa výkonu súdnictva,
g) verejný ochranca práv vo veciach súladu právnych predpisov podľa čl. 125 ods. 1, ak ich ďalšie uplatňovanie môže ohroziť základné práva alebo slobody alebo ľudské práva a základné slobody vyplývajúce z medzinárodnej zmluvy, ktorú Slovenská republika ratifikovala a ktorá bola vyhlásená spôsobom ustanoveným zákonom,
h) Najvyšší kontrolný úrad Slovenskej republiky v prípade ustanovenom v čl. 126 ods. 2,
i) každý, o ktorého práve sa má konať v prípadoch ustanovených v čl. 127 a 127a,
j) každý, kto namieta kontrolnú pôsobnosť Najvyššieho kontrolného úradu Slovenskej republiky v prípade ustanovenom v čl. 126 ods. 2.
(2) Zákon ustanoví, kto má právo podať návrh na začatie konania podľa čl. 129.
Čl. 131
(1) Ústavný súd rozhoduje v pléne vo veciach uvedených v čl. 105 ods. 2, čl. 107, čl. 125 ods. 1 písm. a) a b), čl. 125a ods. 1, čl. 125b ods. 1, čl. 128, čl. 129 ods. 2 až 7, čl. 129a, čl. 136 ods. 2 a 3, čl. 138 ods. 2 písm. b) a c), o zjednocovaní právnych názorov senátov, o úprave svojich vnútorných pomerov a o návrhu rozpočtu Ústavného súdu. Plénum Ústavného súdu sa uznáša nadpolovičnou väčšinou všetkých sudcov. Ak sa táto väčšina nedosiahne, návrh sa zamietne. Ak sa ústavný súd vo veci podľa čl. 129a neuznesie nadpolovičnou väčšinou všetkých sudcov, konanie sa zastaví.
(2) O ostatných veciach rozhoduje ústavný súd v trojčlenných senátoch. Senát sa uznáša nadpolovičnou väčšinou svojich členov.
Čl. 133
Proti rozhodnutiu Ústavného súdu nemožno podať opravný prostriedok; to neplatí, ak rozhodnutím orgánu medzinárodnej organizácie zriadeného na uplatňovanie medzinárodnej zmluvy, ktorou je Slovenská republika viazaná, vznikne Slovenskej republike povinnosť v konaní pred ústavným súdom znovu preskúmať už prijaté rozhodnutie Ústavného súdu."</t>
  </si>
  <si>
    <t>Podľa čl. 151a Ústavy SR 460/1992 ods.1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Podľa čl. 151a Ústavy SR 460/1992 ods.2
"Verejný ochranca práv môže predložiť Ústavnému súdu Slovenskej republiky návrh na začatie konania podľa čl. 125, ak všeobecne záväzný právny predpis porušuje základné právo alebo slobodu priznanú fyzickej osobe alebo právnickej osobe."</t>
  </si>
  <si>
    <t xml:space="preserve">Podľa §2 Zákona č. 153/2001 Z.z.
"Postavenie prokuratúry
Prokuratúra je samostatná hierarchicky usporiadaná jednotná sústava štátnych orgánov na čele s generálnym prokurátorom, v ktorej pôsobia prokurátori vo vzťahoch podriadenosti a nadriadenosti."
</t>
  </si>
  <si>
    <t>Podľa §12 Zákona č. 566/1992 Z.z. ods.1
"Plnenie svojich úloh zabezpečuje Národná banka Slovenska nezávisle od pokynov štátnych orgánov, orgánov územnej samosprávy, iných orgánov verejnej moci a od ďalších právnických osôb alebo fyzických osôb."</t>
  </si>
  <si>
    <t>Podľa §1 Zákona č. 39/1993 Z.z. ods.1
"Najvyšší kontrolný úrad Slovenskej republiky (ďalej len „Úrad“) je štátny orgán, ktorý je vo svojej kontrolnej činnosti nezávislý, viazaný len zákonom."</t>
  </si>
  <si>
    <t>Podľa § 21 Zákona č. 575/2001 Z.z.
"Ostatné ústredné orgány štátnej správy
b) Protimonopolný úrad Slovenskej republiky,"</t>
  </si>
  <si>
    <t xml:space="preserve">Podľa § 6 Zákona č. 171/1993 Z.z. ods.1-2
"Riadenie Policajného zboru
(1) Policajný zbor je podriadený ministrovi.
(2) Služby Policajného zboru uvedené v § 4 ods. 1 a útvary Policajného zboru uvedené v § 4 ods. 1 a 2 riadi prezident Policajného zboru, ak minister neurčí inak"
</t>
  </si>
  <si>
    <t>Podľa čl. 3 Ústavného zákona 493/2011 Z.z. ods. 1
"Zriaďuje sa Rada pre rozpočtovú zodpovednosť (ďalej len „rada“) ako nezávislý orgán monitorovania a hodnotenia vývoja hospodárenia Slovenskej republiky a hodnotenia plnenia pravidiel rozpočtovej zodpovednosti."</t>
  </si>
  <si>
    <t xml:space="preserve">Podľa §2 Zákona č. 532/2010 Z.z.
Zriaďuje sa Rozhlas a televízia Slovenska ako verejnoprávna, národná, nezávislá, informačná, kultúrna a vzdelávacia inštitúcia, ktorá poskytuje službu verejnosti v oblasti rozhlasového vysielania a televízneho vysielania (ďalej len „vysielanie“). </t>
  </si>
  <si>
    <t>Podľa § 1 Zákona č.402/2013 Z.z. ods.1
"Zriaďuje sa Úrad pre reguláciu elektronických komunikácií a poštových služieb (ďalej len „regulačný úrad“), ktorý je orgánom štátnej správy s celoslovenskou pôsobnosťou pre oblasť elektronických komunikácií a poštových služieb. "</t>
  </si>
  <si>
    <t>Podľa § 4 Zákona č. 308/2000 Z.z. ods.3
"Pri výkone štátnej správy v oblasti vysielania, retransmisie a poskytovania audiovizuálnych mediálnych služieb na požiadanie má postavenie orgánu štátnej správy s celoštátnou pôsobnosťou v rozsahu vymedzenom týmto zákonom a osobitnými predpismi."</t>
  </si>
  <si>
    <t>Podľa čl. 141 Ústavy SR 460/1992 ods. 1-2
"(1) V Slovenskej republike vykonávajú súdnictvo nezávislé a nestranné súdy.
(2) Súdnictvo sa vykonáva na všetkých stupňoch oddelene od iných štátnych orgánov."</t>
  </si>
  <si>
    <t>Podľa § 21 Zákona č. 575/2001 Z.z.
"Ostatné ústredné orgány štátnej správy
c) Štatistický úrad Slovenskej republiky,"</t>
  </si>
  <si>
    <t>Podľa § 18 Zákona č. 581/2004 Z.z. ods.2
"Pri plnení úloh, ktoré patria do pôsobnosti úradu, postupuje úrad nestranne a nezávisle od štátnych orgánov, orgánov územnej samosprávy, iných orgánov verejnej moci a od ďalších právnických osôb alebo fyzických osôb; štátne orgány, orgány územnej samosprávy, iné orgány verejnej moci ani ďalšie právnické osoby alebo fyzické osoby nesmú neoprávnene zasahovať do činnosti úradu."</t>
  </si>
  <si>
    <t>Podľa §4 Zákoná č. 250/2012 Z.z. ods.2. "Úrad pri výkone svojej pôsobnosti postupuje nestranne a nezávisle. Štátne orgány, orgány územnej samosprávy, iné orgány verejnej moci ani ďalšie osoby nesmú ovplyvňovať úrad pri vykonávaní jeho pôsobnosti."</t>
  </si>
  <si>
    <t>Podľa §31 Zákona č. 575/2001 Z.z. Úrad pre verejné obstarávanie je ústredným orgánom štátnej správy pre verejné obstarávanie</t>
  </si>
  <si>
    <t>Podľa § 1 Zákona č. 564/2001
 "Predmet úpravy 
Tento zákon upravuje
a) rozsah a spôsob, ktorým sa verejný ochranca práv1) ako nezávislý orgán podieľa na ochrane základných práv a slobôd fyzických osôb a právnických osôb pri konaní, rozhodovaní alebo nečinnosti orgánov verejnej správy,2) ak je ich konanie, rozhodovanie alebo nečinnosť v rozpore s právnym poriadkom alebo princípmi demokratického a právneho štátu a"</t>
  </si>
  <si>
    <t xml:space="preserve">Podľa §8 Zákona č. 402/2013 Z.z. ods.1
" Zriaďuje sa Dopravný úrad, ktorý je orgánom štátnej správy s celoslovenskou pôsobnosťou pre oblasť dráh a dopravy na dráhach, civilného letectva a vnútrozemskej plavby."
</t>
  </si>
  <si>
    <t xml:space="preserve">Podľa § 7 Zákona č. 575/2001 Z.z. ods.1
"Ministerstvo financií Slovenskej republiky
(1) Ministerstvo financií Slovenskej republiky je ústredným orgánom štátnej správy pre oblasť financií, daní a poplatkov, colníctva, finančnej kontroly, vnútorného auditu a vládneho auditu. Ministerstvo financií Slovenskej republiky je aj ústredným orgánom štátnej správy pre oblasť cien a cenovej kontroly s výnimkou cien a cenovej kontroly tovarov ustanovených osobitnými zákonmi."
Podľa § 2 Zákona č. 333/2011 Z.z. ods.1-2
"(1) Orgánmi štátnej správy v oblasti daní, poplatkov a colníctva sú: 
a) ministerstvo,
b) finančné riaditeľstvo,
c) daňové úrady a colné úrady zapojené na rozpočet finančného riaditeľstva,
d) Kriminálny úrad finančnej správy zapojený na rozpočet finančného riaditeľstva.
(2) Finančné riaditeľstvo, daňové úrady, colné úrady a Kriminálny úrad finančnej správy tvoria finančnú správu, ktorá spracúva informácie a osobné údaje podľa osobitných predpisov."
</t>
  </si>
  <si>
    <t>Inštitúcia je suverénna pri svojom rozhodovaní v konaniach</t>
  </si>
  <si>
    <t>Podľa §2 Zákona č. 153/2001 Z.z.
"Postavenie prokuratúry
Prokuratúra je samostatná hierarchicky usporiadaná jednotná sústava štátnych orgánov na čele s generálnym prokurátorom, v ktorej pôsobia prokurátori vo vzťahoch podriadenosti a nadriadenosti."</t>
  </si>
  <si>
    <t>Čl.5 Organizačný poriadok NBS ods. 5
Banková rada 
B) rozhoduje o rozkladoch proti prvostupňovým rozhodnutiam NBS</t>
  </si>
  <si>
    <t>Podľa §13 Zákona č. 39/1993 Z.z. ods.1
"O osobitne dôležitých zisteniach a poznatkoch vyplývajúcich z pôsobnosti Úradu informuje predseda Národnú radu Slovenskej republiky a príslušné orgány.
(2) Úrad môže predkladať kontrolovaným subjektom a príslušným orgánom odporúčania na riešenie nedostatkov zistených v rámci uplatňovania jeho pôsobnosti."</t>
  </si>
  <si>
    <t>Podľa § 18 Zákona č. 136/2001 Z.z. "Rada rozhoduje o rozklade a preskúmava rozhodnutia mimo odvolacieho konania. Rada rozhoduje aj o obnove konania a o proteste prokurátora v prípadoch, v ktorých rozhoduje vedúci ústredného orgánu štátnej správy podľa osobitného predpisu.22)  ods. 1"</t>
  </si>
  <si>
    <t>Podľa § 243 Zákona č. 79/1998 Z.z.
"Orgány, ktoré uskutočňujú konanie v odvolacom konaní a rozhodujú v ňom
(1) Odvolacím orgánom je najbližší nadriadený orgánu, ktorý rozhodnutie vydal.
Podľa § 244 Zákona č.73/1998 Z.z.
Rozklad 
Proti rozhodnutiu ministra, ak nejde o rozhodnutie o odvolaní, možno podať rozklad. O rozklade rozhoduje minister na základe návrhu ním ustanovenej osobitnej komisie; proti tomuto rozhodnutiu sa nemožno odvolať. Pre rozklad a konanie o ňom platia ustanovenia o odvolaní."</t>
  </si>
  <si>
    <t xml:space="preserve">Podľa čl. 3 Ústavného zákona 493/2011 ods.1
"Zriaďuje sa Rada pre rozpočtovú zodpovednosť (ďalej len „rada“) ako nezávislý orgán monitorovania a hodnotenia vývoja hospodárenia Slovenskej republiky a hodnotenia plnenia pravidiel rozpočtovej zodpovednosti."
</t>
  </si>
  <si>
    <t>Zasahovať môže napríklad rada pre vysielanie a retransmisiu</t>
  </si>
  <si>
    <t>O rozklade rozhoduje predseda úradu na základe návrhu ním zriadenej osobitnej komisie.</t>
  </si>
  <si>
    <t>Podľa § 49 Zákona č. 308/2000 Z.z. ods.9
"Proti rozhodnutiu o zamietnutí žiadosti o licenciu možno podať správnu žalobu do 15 dní odo dňa doručenia rozhodnutia rady.41) § 177 až 193 Správneho súdneho poriadku"</t>
  </si>
  <si>
    <t xml:space="preserve">Podľa § 3a Zákona č. 185/2002 Z.z.
"Zabezpečovanie výkonu verejnej kontroly súdnictva
Pri výkone pôsobnosti podľa čl. 141a ods. 5 písm. a) Ústavy Slovenskej republiky súdna rada
a) sa podieľa v rozsahu ustanovenom zákonom na riadení a správe súdov Slovenskej republiky,
b) vyhodnocuje správy o výsledkoch vnútornej revízie súdov, analyzuje príčiny zistených nedostatkov a navrhuje opatrenia na ich odstránenie,
c) prijíma opatrenia na posilňovanie dôvery verejnosti v súdnictvo,
d) zabezpečuje aktívnu účasť svojich členov na zasadnutí pléna Najvyššieho súdu Slovenskej republiky a vo výberových komisiách podľa osobitného predpisu,
e) plní ďalšie úlohy ustanovené zákonom."
</t>
  </si>
  <si>
    <t xml:space="preserve">Podľa § 32 Zákona č. 540/2001 Z.z.
"Na konanie o uložení pokuty podľa tohto zákona sa vzťahuje všeobecný predpis o správnom konaní.9) 
správny poriadok"
Podľa § 58 Zákona č. 71/1967 Z.z. ods.1-3
"(1) Ak osobitný zákon neustanovuje inak, odvolacím orgánom je správny orgán najbližšieho vyššieho stupňa nadriadený správnemu orgánu, ktorý napadnuté rozhodnutie vydal.
(2) O odvolaní proti rozhodnutiu orgánu právnickej osoby rozhoduje útvar ustanovený zákonom, a ak ho zákon neustanovuje, útvar určený jej štatútom; ak taký útvar nie je, rozhoduje orgán, ktorý ju zriadil alebo založil. 
(3) Ak nemožno odvolací orgán určiť podľa odsekov 1 a 2, rozhoduje vedúci správneho orgánu na základe návrhu ním ustanovenej osobitnej komisie."
</t>
  </si>
  <si>
    <t>Podľa § 23 Zákona č. 581/2004 Z.z. ods.1
"e) rozhoduje o rozkladoch proti rozhodnutiam úradu vydaným v prvom stupni, a to na návrh ním ustanovenej poradnej komisie"</t>
  </si>
  <si>
    <t>Podľa § 6 Zákona č. 250/2012 Z.z. ods.3. "Rada
f) rozhoduje v odvolacom konaní okrem rozhodnutí o uložení pokuty."</t>
  </si>
  <si>
    <t xml:space="preserve">Podľa čl. 125 Ústavy SR 460/1992 ods.6
"Rozhodnutie ústavného súdu vydané podľa odsekov 1, 2 a 5 sa vyhlasuje spôsobom ustanoveným na vyhlasovanie zákonov. Právoplatné rozhodnutie ústavného súdu je všeobecne záväzné."
Podľa § 75 Zákona č. 38/1993 Z.z. ods.1 a 2
"(1) O návrhu na obnovu konania, ktorý smeruje proti rozhodnutiu pléna Ústavného súdu, rozhoduje plénum Ústavného súdu.
(2) O návrhu na obnovu konania, ktorý smeruje proti rozhodnutiu senátu Ústavného súdu, rozhoduje iný senát Ústavného súdu."
</t>
  </si>
  <si>
    <t>Podľa §178 Zákona č. 343/2015 Z.z. ods. 3 "Proti rozhodnutiu rady o odvolaní nemožno podať opravný prostriedok.
Ods. 4: Rozhodnutie rady o odvolaní je preskúmateľné súdom."</t>
  </si>
  <si>
    <t>Podľa § 1 Zákona č. 564/2001 Z.z.
"Predmet úpravy 
Tento zákon upravuje
a) rozsah a spôsob, ktorým sa verejný ochranca práv1) ako nezávislý orgán podieľa na ochrane základných práv a slobôd fyzických osôb a právnických osôb pri konaní, rozhodovaní alebo nečinnosti orgánov verejnej správy,2) ak je ich konanie, rozhodovanie alebo nečinnosť v rozpore s právnym poriadkom alebo princípmi demokratického a právneho štátu a"</t>
  </si>
  <si>
    <t>Podľa §3 Zákona č. 333/2011 Z.z. ods.1
"Ministerstvo ako ústredný orgán štátnej správy v oblasti daní, poplatkov a colníctva plní tieto úlohy:
a) vypracúva stratégiu politiky daní a poplatkov,
b) vypracúva stratégiu colnej politiky a colníctva,
c) vypracúva stratégiu rozvoja finančnej správy,
d) pripravuje návrhy zákonov a iných všeobecne záväzných právnych predpisov, 
e) vypracúva návrhy medzinárodných zmlúv v oblasti daní, poplatkov a colníctva,
f) rozhoduje o odvolaniach proti rozhodnutiam finančného riaditeľstva a preskúmava jeho rozhodnutia v mimoodvolacom konaní podľa osobitných predpisov,4)
g) schvaľuje vnútornú organizačnú štruktúru finančného riaditeľstva na návrh prezidenta finančnej správy (ďalej len „prezident“); súčasťou vnútornej organizačnej štruktúry finančného riaditeľstva môže byť laboratórium a akadémia finančnej správy ako osobitné organizačné jednotky určené na plnenie úloh podľa tohto zákona alebo osobitného predpisu,5) 
h) plní úlohy súvisiace s otváraním colných priechodov, rušením colných priechodov a zmenou ich charakteru, 
i) informuje Európsku komisiu v rozsahu a za podmienok ustanovených osobitným predpisom6) vo veciach patriacich do jeho pôsobnosti,7)
j) ukladá finančnému riaditeľstvu úlohy súvisiace s úlohami uvedenými v písmenách a) až e),
k) spravuje informačné systémy finančnej správy,11)
l) plní ďalšie úlohy podľa osobitných predpisov.8)"</t>
  </si>
  <si>
    <t>Rozpočet inštitúcie tvorí samostatnú rozpočtovú kapitolu</t>
  </si>
  <si>
    <t xml:space="preserve">Podľa §38 Zákona č. 153/2001 Z.z. ods. 1-2
"(1) Prokuratúru tvoria tieto štátne orgány:
a) generálna prokuratúra, ktorej osobitnou súčasťou s pôsobnosťou pre celé územie Slovenskej republiky je Úrad špeciálnej prokuratúry (§ 55b až 55l),
b) krajské prokuratúry,
c) okresné prokuratúry.
(2) Krajské prokuratúry sú rozpočtové organizácie, ktoré sú svojimi príjmami a výdavkami zapojené na štátny rozpočet prostredníctvom rozpočtovej kapitoly generálnej prokuratúry. Okresné prokuratúry sú preddavkové organizácie zapojené na rozpočet krajských prokuratúr."
</t>
  </si>
  <si>
    <t>Podľa §6 Zákona č. 566/1992 Z.z. ods.2
"Banková rada ďaľej najmä
B) schvaľuje rozpočet Národnej banky Slovenska, schvaľuje účtovné závierky Národnej banky Slovenska, ročné správy o výsledku hospodárenia Národnej banky Slovenska a výročné správy Národnej banky Slovenska, rozhoduje o použití zisku alebo úhrade straty Národnej banky Slovenska a určuje druhy fondov Národnej banky Slovenska, ich výšku a použitie,"
Podľa §6 Zákona č. 566/1992 Z.z. ods. 2
"Banková rada ďaľej najmä
B) schvaľuje rozpočet Národnej banky Slovenska, schvaľuje účtovné závierky Národnej banky Slovenska, ročné správy o výsledku hospodárenia Národnej banky Slovenska a výročné správy Národnej banky Slovenska, rozhoduje o použití zisku alebo úhrade straty Národnej banky Slovenska a určuje druhy fondov Národnej banky Slovenska, ich výšku a použitie,"</t>
  </si>
  <si>
    <t>Podľa Zákona č.
333/2017 Z.z. o štátnom rozpočte pre rok 2018
Podľa §21a Zákona č. 39/1993 Z.z. ods. 2
Návrh rozpočtu k
apitoly Úradu predloží Úrad na schválenie príslušnému výboru Národnej 
rady Slovenskej republiky. Príslušný výbor Národnej rady Slovenskej republiky predloží 
schválený návrh rozpočtu kapitoly Úradu vláde do 30. júna bežného roka. Vláda rozhodne o 
návrhu roz
počtu kapitoly Úradu. Ak vláda vykoná v návrhu rozpočtu kapitoly Úradu zmeny, 
pri predkladaní návrhu zákona o štátnom rozpočte Národnej rade Slovenskej republiky ich 
odôvodní.</t>
  </si>
  <si>
    <t>Podľa Zákona č.
333/2017 Z.z. o štátnom rozpočte pre rok 2018
Kapitola:
Protimonopolný úrad
Štatút protimonopolného úradu čl. 2
Úrad je rozpočtovou organizáciou, ktorá je svojimi príjmami a výdavkami zapojená na štátny rozpočet Slovenskej republiky
Organizačný poriadok úradu
Čl. 4 Predseda 
C) návrhy rozpočtu a záverečného účtu kapitoly úradu a predkladá ich príslušnému výboru Národnej rady Slovenskej republiky,
Účinnosť: 01. 03. 2018 v znení dodatku č. 3 k Organizačnému poriadku Protimonopolného úradu Slovenskej republiky č. 44/2016</t>
  </si>
  <si>
    <t>Čl. 4 Nariadenie č. 39 Ministersva vnútra Slovenskej republiky 
(1) Rozpočtové organizácie ministerstva a príspevkové organizácie ministerstva3) (ďalej len „organizácia ministerstva“) sú zriaďované osobitným predpisom alebo ministerstvom na plnenie tých úloh, ktoré neplnia útvary ministerstva.</t>
  </si>
  <si>
    <t xml:space="preserve">Podľa čl. 3 Ústavného zákona 493/2011 ods.8 "Výdavky Kancelárie rady sú financované z rozpočtu Národnej banky Slovenska; tieto výdavky sa Národnej banke Slovenska bezodkladne uhradia zo štátneho rozpočtu, ak o to Národná banka Slovenska požiada Ministerstvo financií Slovenskej republiky (ďalej len „ministerstvo financií“). Podrobnosti o štruktúre rozpočtu rady a Kancelárie rady upraví rada štatútom, pričom výšku jednotlivých výdavkových položiek schvaľuje rada na základe celkového limitu výdavkov určeného Národnou bankou Slovenska.
Čl.5 Štatút Rady pre rozpočtovú zodpovednosť a Kancelárie Rad pre rozpočtovú zodpovednosť 2012
(5)Kancelária rady hospodári podľa rozpočtu rady a kancelárie rady, ktorý schvaľuje rada"
</t>
  </si>
  <si>
    <t>ŠTATÚT Rozhlasu a televízie Slovenska
Rada Rozhlasu a televízie Slovenska prerokúva a schvaľuje návrh rozpočtu Rozhlasu a televízie Slovenska na príslušný rozpočtový rok, vrátane jeho záväzných ukazovateľov, účtovnú závierku, ako aj návrh na tvorbu a použitie rezervného fondu,</t>
  </si>
  <si>
    <t>Podľa §1 Zákona č. 402/2013 Z.z. ods. 2
"Regulačný úrad je rozpočtová organizácia zapojená finančnými vzťahmi na štátny rozpočet prostredníctvom rozpočtovej kapitoly Ministerstva dopravy, výstavby a regionálneho rozvoja Slovenskej republiky (ďalej len „ministerstvo“)."</t>
  </si>
  <si>
    <t>Podľa Zákona č.
333/2017 Z.z. o štátnom rozpočte pre rok 2018
Podľa §4 Zákona č. 308/2000 Z.z. ods 3
Rada je povinná navrhovať svoj rozpočet a záverečný účet výboru národnej rady a Ministerstvu financií Slovenskej republiky, 
Podľa §12 Zákona č. 308/2000 Z.z. ods.3
"Rada predkladá Ministerstvu financií Slovenskej republiky návrh svojho rozpočtu na nasledujúci rok spolu s jeho odôvodnením v súlade s osobitným predpisom.19) Rozpočet rady po predchádzajúcom prerokovaní v príslušnom výbore národnej rady schvaľuje národná rada."</t>
  </si>
  <si>
    <t>Podľa § 9 Zákona č. 523/2004 Z.z. ods.1,4
"(1) Príjmy štátneho rozpočtu a výdavky štátneho rozpočtu sú organizačne usporiadané do kapitol. Kapitolu tvorí rozpočet
n) Kancelárie Súdnej rady Slovenskej republiky.
(4) Správca kapitoly podľa odseku 1 je povinný
a) vypracúvať návrh rozpočtu kapitoly vrátane návrhov zámerov a cieľov programov a finančných vzťahov k štátnym fondom, ktoré spravuje, koordinovať účasť riadených rozpočtových organizácií, príspevkových organizácií a ním spravovaných štátnych fondov na zostavení tohto návrhu; návrh výdavkov na úhradu nákladov preneseného výkonu štátnej správy obciam a vyšším územným celkom prerokúva s republikovými združeniami obcí a so zástupcami vyšších územných celkov a návrh rozpočtu kapitoly predkladá ministerstvu financií v ním určenom rozsahu a termíne, ak osobitný zákon neustanovuje inak,
b) vypracúvať návrh rozpočtu kapitoly v súlade s vládnym návrhom zákona o štátnom rozpočte a predkladať ho v termíne určenom na predloženie návrhu rozpočtu verejnej správy príslušnému orgánu národnej rady; to neplatí pre správcu kapitoly Najvyšší kontrolný úrad Slovenskej republiky,
§9 523/2004 Zákon o rozpočtových pravidlách verejnej správy a o zmene a doplnení niektorých zákonov
Organizačný poriadok
Kancelária  súdnej  rady  je  právnickou  osobou,  zriadená  zákonom. 
Je  rozpočtovou  organizáciou,  ktorá  je  svojimi  príjmami  a
výdavkami 
napojená  na  štátny  rozpočet  prostredníctvom 
rozpočtu  Najvyššieho  súdu 
Slovenskej republiky.  Kancelária súdnej rady má sídlo v
mieste sídla súdnej 
rady.
Kancelária súdnej rady je rozpočtová organizácia, ktorá je zapojená na štátny rozpočet prostredníctvom kapitoly štátneho rozpočtu Najvyšší súd Slovenskej republiky."</t>
  </si>
  <si>
    <t>Podľa Zákona č.
333/2017 Z.z. o štátnom rozpočte pre rok 2018</t>
  </si>
  <si>
    <t xml:space="preserve">Podľa Zákona č.
333/2017 Z.z. o štátnom rozpočte pre rok 2018
Podľa § 28 Zákona č. 581/2004 Z.z. ods.4
Rozpočet úradu schválený dozornou radou úrad bez zbytočného odkladu predkladá vláde a na schválenie Národnej rade Slovenskej republiky do 15. augusta bežného roka, ak vláda neurčí neskorší termín,30) a zabezpečí jeho uverejnenie vo Vestníku úradu. </t>
  </si>
  <si>
    <t>Podľa Zákona č.
333/2017 Z.z. o štátnom rozpočte pre rok 2018
Úrad pre reguláciu sieťových odvetví
Návrh rozpočtu verejnej správy na roky 2018 až 2020 sa na rokovanie vlády predkladá na základe § 14 ods. 3 zákona č. 523/2004 Z. z. o rozpočtových pravidlách verejnej správy a o zmene a doplnení niektorých zákonov. 
Čl. 3  organizačný poriadok
3. Predseda schvaľuje návrhy vnútorných predpisov úradu, návrhy opatrení, návrhy materiálov, návrhy aktov a návrhy ďalších dokumentov predkladaných podpredsedami úradu, generálnymi riaditeľmi príslušných sekcií úradu, riaditeľmi príslušných odborov a ďalšími ním priamo riadenými zamestnancami, akými sú najmä:
a) organizačný poriadok úradu,
b) služobný poriadok úradu, pracovný poriadok úradu a služobné predpisy úradu,
c) materiály a dokumenty, ktoré úrad predkladá Európskej komisii a štátnym orgánom Slovenskej republiky,
d) koncepcia aktivít úradu v rámci bilaterálnej a multilaterálnej medzinárodnej spolupráce,
e) opatrenia na zlepšenie a podporu konkurenčného prostredia na základe vykonaných analýz,
f) opatrenia na zabezpečenie vykonávania osobitných predpisov, ktorými sú najmä príslušné nariadenia Európskeho parlamentu a Rady,
g) zahraničné pracovné cesty všetkých zamestnancov a všetky pracovné cesty podpredsedov úradu, generálnych riaditeľov sekcií a riaditeľov odborov,
4
h) opatrenia zabezpečujúce odstránenie zistených nedostatkov z vnútorného auditu, vnútorných kontrol a z kontrol vykonaných v úrade štátnymi orgánmi,
i) rozpočet úradu,
j) dovolenku podpredsedov úradu, generálnych riaditeľov sekcií a ďalších ním priamo riadených zamestnancov,
k) motivačné faktory pre všetkých zamestnancov úradu,
l) štatút vnútorného auditu,
m) ročné plány auditu, strednodobé plány auditu a programy auditu.</t>
  </si>
  <si>
    <t xml:space="preserve">Podľa §77 Zákona č- 38/1993 Z.z.
"Ústavný súd má v štátnom rozpočte Slovenskej republiky samostatnú kapitolu "
</t>
  </si>
  <si>
    <t>Podľa Zákona č.
333/2017 Z.z. o štátnom rozpočte pre rok 2018
Úrad pre verejné obstarávanie
Štatút úradu zo dňa 29.4.2016
Úrad je rozpočtovou organizáciou, ktorá je svojimi príjmami a výdavkami zapojená na štátny rozpočet.
Organizačný poriadok úradu
(4) Predseda úradu v rozsahu vymedzených kompetencií najmä
b) schvaľuje
návrhy materiálov predkladaných vláde Slovenskej republiky a ostatným ústredným orgánom
štátnej správy,
Bratislava máj 2018</t>
  </si>
  <si>
    <t>Podľa §27 Zákona č. 564/2001 Z.z.ods. 5
"Kancelária verejného ochrancu práv je rozpočtovou organizáciou."
Čl. 8 523/2004
V § 27 ods. 5 sa na konci bodka nahrádza čiarkou a pripájajú sa tieto slová: „ktorá je zapojená na štátny rozpočet prostredníctvom kapitoly štátneho rozpočtu Kancelária prezidenta Slovenskej republiky.“.</t>
  </si>
  <si>
    <t>Podľa §8 Zákona č.402/2013 Z.z. ods.2
"Dopravný úrad je rozpočtová organizácia zapojená finančnými vzťahmi na štátny rozpočet prostredníctvom rozpočtovej kapitoly ministerstva."</t>
  </si>
  <si>
    <t>Podľa §4 Zákona č. 333/2011 Z.z. ods.2
"Finančné riaditeľstvo je rozpočtová organizácia zapojená na štátny rozpočet prostredníctvom rozpočtovej kapitoly ministerstva a je
a) zamestnávateľom zamestnancov, ktorí vykonávajú práce vo verejnom záujme na finančnom riaditeľstve, daňových úradoch, colných úradoch a Kriminálnom úrade finančnej správy,
b) služobným úradom colníkov a štátnych zamestnancov, ktorí vykonávajú štátnu službu na finančnom riaditeľstve, daňových úradoch, colných úradoch a Kriminálnom úrade finančnej správy."
                                                   Podľa §4 Zákona č. 333/2011 Z.z. ods.2
"Finančné riaditeľstvo je rozpočtová organizácia zapojená na štátny rozpočet prostredníctvom rozpočtovej kapitoly ministerstva a je
a) zamestnávateľom zamestnancov, ktorí vykonávajú práce vo verejnom záujme na finančnom riaditeľstve, daňových úradoch, colných úradoch a Kriminálnom úrade finančnej správy,
b) služobným úradom colníkov a štátnych zamestnancov, ktorí vykonávajú štátnu službu na finančnom riaditeľstve, daňových úradoch, colných úradoch a Kriminálnom úrade finančnej správy."</t>
  </si>
  <si>
    <t>Financovanie inštitúcie je založené na viacerých zdrojoch (okrem prostriedkov EÚ)</t>
  </si>
  <si>
    <t>Podľa § 39 Zákona č. 566/1992 Z.z. ods.4
"Výsledkom hospodárenia Národnej banky Slovenska za účtovné obdobie je vytvorený zisk alebo strata. Národná banka Slovenska používa vytvorený zisk na prídely do rezervného fondu a ďalších fondov vytváraných zo zisku, prípadne na úhradu straty z minulých rokov. Stratu vytvorenú v účtovnom období Národná banka Slovenska môže uhradiť z rezervného fondu alebo z iných fondov. Strata, o ktorej banková rada rozhodne, že zostane neuhradená, sa prevedie do nasledujúceho účtovného obdobia."</t>
  </si>
  <si>
    <t>Podľa §36 Zákona č. 250/2012 Z.z. ods.10
"Výnos pokút uložených úradom je príjmom štátneho rozpočtu"</t>
  </si>
  <si>
    <t>Čl. 4 Nariadenie č. 39 Ministersva vnútra Slovenskej republiky
(1) Rozpočtové organizácie ministerstva a príspevkové organizácie ministerstva3) (ďalej len „organizácia ministerstva“) sú zriaďované osobitným predpisom alebo ministerstvom na plnenie tých úloh, ktoré neplnia útvary ministerstva.</t>
  </si>
  <si>
    <t xml:space="preserve">Podľa § 1 Zákona č. 340/2012 Z.z.
"Tento zákon upravuje platenie, vyberanie a vymáhanie úhrady za služby verejnosti poskytované Rozhlasom a televíziou Slovenska1) v oblasti rozhlasového vysielania a televízneho vysielania (ďalej len „úhrada“)."
</t>
  </si>
  <si>
    <t>Podľa §1 Zákona č. 402/2013 ods. 2
"Regulačný úrad je rozpočtová organizácia zapojená finančnými vzťahmi na štátny rozpočet prostredníctvom rozpočtovej kapitoly Ministerstva dopravy, výstavby a regionálneho rozvoja Slovenskej republiky (ďalej len „ministerstvo“). "</t>
  </si>
  <si>
    <t>Podľa §67 Zákona č. 308/2000 Z.z. ods.17
"Výnosy z pokút sú príjmom štátneho rozpočtu."</t>
  </si>
  <si>
    <t xml:space="preserve">Podľa § 9 Zákona č. 523/2004 Z.z. ods.1,4
"(1) Príjmy štátneho rozpočtu a výdavky štátneho rozpočtu sú organizačne usporiadané do kapitol. Kapitolu tvorí rozpočet
n) Kancelárie Súdnej rady Slovenskej republiky.
(4) Správca kapitoly podľa odseku 1 je povinný
a) vypracúvať návrh rozpočtu kapitoly vrátane návrhov zámerov a cieľov programov a finančných vzťahov k štátnym fondom, ktoré spravuje, koordinovať účasť riadených rozpočtových organizácií, príspevkových organizácií a ním spravovaných štátnych fondov na zostavení tohto návrhu; návrh výdavkov na úhradu nákladov preneseného výkonu štátnej správy obciam a vyšším územným celkom prerokúva s republikovými združeniami obcí a so zástupcami vyšších územných celkov a návrh rozpočtu kapitoly predkladá ministerstvu financií v ním určenom rozsahu a termíne, ak osobitný zákon neustanovuje inak,
b) vypracúvať návrh rozpočtu kapitoly v súlade s vládnym návrhom zákona o štátnom rozpočte a predkladať ho v termíne určenom na predloženie návrhu rozpočtu verejnej správy príslušnému orgánu národnej rady; to neplatí pre správcu kapitoly Najvyšší kontrolný úrad Slovenskej republiky,"
</t>
  </si>
  <si>
    <t xml:space="preserve">Podľa § 32 Zákona č. 540/2001 Z.z. ods.6
"Pokuty sú príjmom štátneho rozpočtu "
</t>
  </si>
  <si>
    <t>Podľa § 28 Zákona č. 581/2004 Z.z. ods.6
 "Príjmami úradu sú
a) príspevky zdravotných poisťovní na činnosť úradu (§ 30), 
b) úroky z omeškania (§ 30 ods. 4), 
c) úhrady za činnosť úradu (§ 31 a 32),
d) úhrady za pitvu nariadenú podľa osobitného predpisu,65) 
e) úroky z peňažných prostriedkov na účtoch úradu, 
f) iné príjmy v súlade so všeobecne záväznými právnymi predpismi,
g) zisk z predchádzajúcich účtovných období,
h) úhrady zo štátneho rozpočtu súvisiace so zavádzaním centra pre klasifikačný systém."</t>
  </si>
  <si>
    <t>Podľa §36 Zákona č. 250/2012 Z.z. ods.10. "Výnos pokút uložených úradom je príjmom štátneho rozpočtu"</t>
  </si>
  <si>
    <t>Podľa §8 Zákona č. 402/2013 Z.z.ods.2
"Dopravný úrad je rozpočtová organizácia zapojená finančnými vzťahmi na štátny rozpočet prostredníctvom rozpočtovej kapitoly ministerstva."</t>
  </si>
  <si>
    <t xml:space="preserve">Podľa §4 Zákona č. 333/2011 Z.z. ods.2
"Finančné riaditeľstvo je rozpočtová organizácia zapojená na štátny rozpočet prostredníctvom rozpočtovej kapitoly ministerstva a je
a) zamestnávateľom zamestnancov, ktorí vykonávajú práce vo verejnom záujme na finančnom riaditeľstve, daňových úradoch, colných úradoch a Kriminálnom úrade finančnej správy,
b) služobným úradom colníkov a štátnych zamestnancov, ktorí vykonávajú štátnu službu na finančnom riaditeľstve, daňových úradoch, colných úradoch a Kriminálnom úrade finančnej správy."
</t>
  </si>
  <si>
    <t>Štatút úradu a organizačný poriadok je schvaľovaný v rámci inštitúcie</t>
  </si>
  <si>
    <t xml:space="preserve">Podľa §10 Zákona č. 153/2001 Z.z. ods.1-3
"(1) Generálny prokurátor riadi a kontroluje činnosť prokuratúry na všetkých stupňoch.
(2) Generálny prokurátor na plnenie úloh vydáva príkazy, pokyny a iné služobné predpisy, ktoré sú záväzné pre všetkých prokurátorov, právnych čakateľov prokuratúry, asistentov prokurátorov a ostatných zamestnancov prokuratúry.
(3) Generálny prokurátor vydáva právne a organizačné akty, o ktorých to ustanovuje všeobecne záväzný právny predpis."
                                                         Podľa § 12 Zákona č. 153/2001 Z.z. ods.1
"Generálny prokurátor vydáva právne a organizačné akty, ktoré sa uverejňujú v Zbierke zákonov Slovenskej republiky, príkazy, pokyny a ďalšie služobné predpisy z vlastnej iniciatívy, na základe návrhov podriadených prokurátorov a zamestnancov prokuratúry alebo podnetov fyzických osôb a právnických osôb."
</t>
  </si>
  <si>
    <t>Podľa §6 Zákona č. 566/1992 Z.z. ods.2 "Banková rada ďaľej najmä
C) ustanovuje organizačné usporiadanie Národnej banky Slovenska"</t>
  </si>
  <si>
    <t>Podľa §24 Zákona č. 39/1993 Z.z.
"Predseda vydá organizačný poriadok Úradu, ktorý upraví vzájomné vzťahy jeho orgánov a organizačných útvarov."</t>
  </si>
  <si>
    <t xml:space="preserve">Štatút úradu:
Čl. 10
Štatút nadobúda platnosť dňom jeho schválenia vládou Slovenskej republiky a účinnosť 1. januára 2016.Podľa § 23 Zákona č. 575/2001 Z.z. Organizačnú štruktúru ustredného orgánu štátnej správy určuje organizačný poriadok, ktorý vydáva vedúci, predseda alebo riaditeľ príslušného ústredného orgánu štátnej správy.
</t>
  </si>
  <si>
    <t>Nariadenie č. 39
Ministerstva vnútra Slovenskej republiky
z 30. marca 2015
o organizačnom poriadku Ministerstva vnútra Slovenskej republiky
Na zabezpečenie jednotného postupu v pôsobnosti Ministerstva vnútra Slovenskej republiky v oblasti organizácie u s t a n o v u j e m:</t>
  </si>
  <si>
    <t>Podľa čl. 3 Ústavného zákona 493/2011 ods.7
"Úlohy spojené s odborným, organizačným, administratívnym, personálnym a technickým zabezpečením činnosti rady vykonáva Kancelária rady. Kancelária rady je právnická osoba so sídlom v Bratislave. Kanceláriu rady riadi a v jej mene vystupuje výkonný riaditeľ, ktorý zodpovedá rade za činnosť Kancelárie rady"</t>
  </si>
  <si>
    <t xml:space="preserve">Podľa §8 Zákona č. 532/2010 Z.z. ods.1
"Rada je orgánom dohľadu, ktorý
f) schvaľuje štatút Rozhlasu a televízie Slovenska, organizačný poriadok Rozhlasu a televízie Slovenska, štatút programových pracovníkov a spolupracovníkov Rozhlasu a televízie Slovenska podľa § 4 ods. 2 a podmienky poskytovania archívnych dokumentov podľa § 4 ods. 3,"
</t>
  </si>
  <si>
    <t xml:space="preserve">Podľa §1 Zákona č. 402/2013 Z.z. ods.4
"Organizačnú štruktúru regulačného úradu ustanovuje organizačný poriadok regulačného úradu, ktorý vydáva regulačný úrad." </t>
  </si>
  <si>
    <t>Podľa §5 Zákona č. 308/2000 Z.z. ods. 3
"Rada je povinná predkladať príslušnému výboru národnej rady na posúdenie návrhy štatútu rady, rokovacieho poriadku rady a ich zmien, ktoré tento výbor predkladá predsedovi národnej rady na schválenie,"</t>
  </si>
  <si>
    <t xml:space="preserve">Podľa § 4 a Zákona č. 185/2002 Z.z. ods. 1
"Ďalšia pôsobnosť súdnej rady
 Do ďalšej pôsobnosti súdnej rady2) podľa tohto zákona patrí 
b) schvaľovať štatút súdnej rady a rokovací poriadok súdnej rady,"
</t>
  </si>
  <si>
    <t>Podľa §39 Zákona č. 575/2001 Z.z. ods.2
"Vláda schvaľuje 
a) štatúty ministerstiev a ostatných ústredných orgánov štátnej správy, ktoré podrobnejšie vymedzia ich úlohy a zásady ich činnosti,
b) limity počtov zamestnancov ministerstiev a ostatných ústredných orgánov štátnej správy, 
c) zahraničné cesty predsedu vlády, podpredsedov vlády, ministrov, štátnych tajomníkov a predsedov ostatných ústredných orgánov štátnej správy a vedúceho Úradu vlády Slovenskej republiky."</t>
  </si>
  <si>
    <t>Podľa § 25 Zákona č. 581/2004 Z.z. ods.1
"Správna rada schvaľuje vnútorné predpisy úradu, najmä organizačný poriadok, pracovný poriadok, mzdový poriadok pre zamestnancov úradu, pravidlá financovania a hospodárenia úradu"</t>
  </si>
  <si>
    <t>Štatút úradu:
Čl. 3  organizačný poriadok
3. Predseda schvaľuje návrhy vnútorných predpisov úradu, návrhy opatrení, návrhy materiálov, návrhy aktov a návrhy ďalších dokumentov predkladaných podpredsedami úradu, generálnymi riaditeľmi príslušných sekcií úradu, riaditeľmi príslušných odborov a ďalšími ním priamo riadenými zamestnancami, akými sú najmä:
a) organizačný poriadok úradu,
b) služobný poriadok úradu, pracovný poriadok úradu a služobné predpisy úradu,
c) materiály a dokumenty, ktoré úrad predkladá Európskej komisii a štátnym orgánom Slovenskej republiky,
d) koncepcia aktivít úradu v rámci bilaterálnej a multilaterálnej medzinárodnej spolupráce,
e) opatrenia na zlepšenie a podporu konkurenčného prostredia na základe vykonaných analýz,
f) opatrenia na zabezpečenie vykonávania osobitných predpisov, ktorými sú najmä príslušné nariadenia Európskeho parlamentu a Rady,
g) zahraničné pracovné cesty všetkých zamestnancov a všetky pracovné cesty podpredsedov úradu, generálnych riaditeľov sekcií a riaditeľov odborov,
4
h) opatrenia zabezpečujúce odstránenie zistených nedostatkov z vnútorného auditu, vnútorných kontrol a z kontrol vykonaných v úrade štátnymi orgánmi,
i) rozpočet úradu,
j) dovolenku podpredsedov úradu, generálnych riaditeľov sekcií a ďalších ním priamo riadených zamestnancov,
k) motivačné faktory pre všetkých zamestnancov úradu,
l) štatút vnútorného auditu,
m) ročné plány auditu, strednodobé plány auditu a programy auditu.</t>
  </si>
  <si>
    <t>Podľa §9 Zákona č. 38/1993 Z.z. ods.4
"Podrobnosti o organizácii a činnosti Kancelárie a postavenie štátnych zamestnancov v Kancelárii a zamestnancov
Kancelárie určuje jej organizačný poriadok, ktorý vydáva vedúci Kancelárie."</t>
  </si>
  <si>
    <t xml:space="preserve">Štatút úradu: Štatút úradu bol schválený uznesením vlády
Podľa § 23 Zákona č. 575/2001 Z.z. Organizačnú štruktúru ustredného orgánu štátnej správy určuje organizačný poriadok, ktorý vydáva vedúci, predseda alebo riaditeľ príslušného ústredného orgánu štátnej správy.
</t>
  </si>
  <si>
    <t>Podľa §27 Zákona č. 564/2001 Z.z.ods. 6
"Podrobnosti o organizácii a úlohách kancelárie upraví organizačný poriadok, ktorý vydá verejný ochranca práv."</t>
  </si>
  <si>
    <t xml:space="preserve">Podľa §8 Zákona č. 402/2013 Z.z. ods.3
"Dopravný úrad je rozpočtová organizácia zapojená finančnými vzťahmi na štátny rozpočet prostredníctvom rozpočtovej kapitoly ministerstva." </t>
  </si>
  <si>
    <t xml:space="preserve">Podľa §3 Zákona č. 333/2011 Z.z. ods.1
"Ministerstvo ako ústredný orgán štátnej správy v oblasti daní, poplatkov a colníctva plní tieto úlohy:
G) schvaľuje vnútornú organizačnú štruktúru finančného riaditeľstva na návrh prezidenta finančnej správy (ďalej len „prezident“); súčasťou vnútornej organizačnej štruktúry finančného riaditeľstva môže byť laboratórium a akadémia finančnej správy ako osobitné organizačné jednotky určené na plnenie úloh podľa tohto zákona alebo osobitného predpisu"
</t>
  </si>
  <si>
    <t>Obsadzovanie funkcie zástupcu vedúceho úradu nie je vo výhradnej kompetencii Vlády SR.</t>
  </si>
  <si>
    <t xml:space="preserve">Podľa § 9 Zákona č. 153/2001 Z.z. ods.1-6
"(1) Generálneho prokurátora zastupuje a počas zastupovania generálneho prokurátora vykonáva funkciu generálneho prokurátora v plnom rozsahu práv a povinností generálneho prokurátora prvý námestník generálneho prokurátora, ak nový generálny prokurátor ešte nezložil sľub, a
a) doterajší generálny prokurátor zomrel alebo bol vyhlásený za mŕtveho,
b) doterajšiemu generálnemu prokurátorovi v dôsledku vzdania sa funkcie generálneho prokurátora alebo odvolania z funkcie generálneho prokurátora zaniklo oprávnenie vykonávať funkciu generálneho prokurátora.
(2) Prvému námestníkovi generálneho prokurátora zanikne oprávnenie podľa odseku 1 až vtedy, keď zloží sľub nový generálny prokurátor.
(3) Generálneho prokurátora zastupuje a počas zastupovania generálneho prokurátora vykonáva funkciu generálneho prokurátora v plnom rozsahu práv a povinností generálneho prokurátora prvý námestník generálneho prokurátora aj vtedy, ak
a) generálny prokurátor dočasne stratí oprávnenie vykonávať funkciu generálneho prokurátora z dôvodu pozastavenia výkonu funkcie prokurátora,
b) generálny prokurátor svoju funkciu po čas dlhší ako 30 dní nevykonáva.
(4) Prvému námestníkovi generálneho prokurátora zanikne oprávnenie podľa odseku 3 až vtedy, keď sa ujme výkonu svojej funkcie generálny prokurátor.
(5) V ostatných prípadoch prvý námestník generálneho prokurátora zastupuje generálneho prokurátora v rozsahu, ktorý určí generálny prokurátor.
(6) Ak tento zákon v § 16b neustanovuje inak, generálneho prokurátora môže zastupovať aj iný prokurátor v rozsahu, ktorý určí generálny prokurátor."
</t>
  </si>
  <si>
    <t>Podľa §8 Zákona č. 39/1993 Z.z. ods.2
"Predsedu a dvoch podpredsedov volí a odvoláva Národná rada Slovenskej republiky."</t>
  </si>
  <si>
    <t>Podľa §15 Zákona č. 136/2001 Z.z. ods. 3
"Podpredsedu úradu vymenuje a odvolá predseda úradu"</t>
  </si>
  <si>
    <t xml:space="preserve">Podľa § 33 Zákona č. 73/1998 Z.z. ods.1-3
(1)Policajt sa ustanoví do voľnej funkcie, ak spĺňa požadované kvalifikačné predpoklady na túto funkciu, ak tento zákon neustanovuje inak. Do funkcie, na ktorú sa vyžaduje špeciálna odborná spôsobilosť, sa policajt ustanoví, ak spĺňa túto spôsobilosť a osobitný predpis neustanovuje inak. Ustanovené kvalifikačné predpoklady na funkciu nemožno odpustiť pri ustanovení do funkcie v stálej štátnej službe. Pri ustanovení do funkcie sa súčasne prihliada na dĺžku odbornej praxe, ak odborná prax nie je podmienkou na obsadenie funkcie, závery služobného hodnotenia a na zdravotný stav policajta.
(2)Policajta ustanovuje do funkcie a odvoláva z funkcie príslušný nadriadený.
(3)Policajt sa ustanovuje do riadiacej funkcie podľa zásad kariérneho postupu, ktoré vydá minister.
</t>
  </si>
  <si>
    <t>Podľa § 15 Zákona č. 532/2010 Z.z. ods.2 "Generálny riaditeľ vymenúva dvoch svojich zástupcov, jedného pre Slovenský rozhlas a jedného pre Slovenskú televíziu."</t>
  </si>
  <si>
    <t>Podľa §3 Zákona č. 402/2013 Z.z. ods.3
"podpredseda regulačného úradu, ktorého vymenúva a odvoláva vláda na návrh ministra dopravy, výstavby a regionálneho rozvoja Slovenskej republiky"</t>
  </si>
  <si>
    <t>Podľa §6 Zákona č. 308/2000 Z.z. ods.3
"Rada zo svojich členov volí predsedu rady a podpredsedu rady."</t>
  </si>
  <si>
    <t>Podľa § 4a Zákona č. 185/2002 Z.z. ods. 1
"Návrh kandidáta na voľbu predsedu súdnej rady môžu podať najmenej traja členovia súdnej rady. K návrhu sa prikladá vlastnoručne podpísané vyhlásenie kandidáta, že súhlasí so svojou kandidatúrou."
                                                                   Podľa § 5 Zákona č. 185/2002 Z.z. ods. 1
"Súdna rada si volí zo svojich členov podpredsedu súdnej rady. Návrh kandidáta na podpredsedu súdnej rady môže podať každý člen súdnej rady."</t>
  </si>
  <si>
    <t>Podľa §7 Zákona č. 540/2001 Z.z. ods.3
"Podpredsedu úradu vymenúva a odvoláva vláda Slovenskej republiky na návrh predsedu úradu."</t>
  </si>
  <si>
    <t>Podľa § 23 Zákona č. 581/2004 Z.z. ods.1
"d)vymenúva a odvoláva po predchádzajúcom prerokovaní so správnou radou
1. zástupcu predsedu úradu,
2. riaditeľa pobočky úradu,"</t>
  </si>
  <si>
    <t>Podľa §5 Zákona č. 250/2012 Z.z. ods. 1
"Úrad má dvoch podpredsedov. Podpredsedov úradu vymenúva a odvoláva vláda na návrh predsedu úradu."</t>
  </si>
  <si>
    <t>Podľa §7 Zákona č- 38/1993 Z.z.
"Predsedu a podpredsedu Ústavného súdu vymenúva zo sudcov Ústavného súdu prezident Slovenskej republiky."</t>
  </si>
  <si>
    <t>Podľa §141 Zákona č. 343/2015 Z.z. ods.2 Podpredsedov úradu vymenúva a odvoláva vláda na návrh predsedu úradu</t>
  </si>
  <si>
    <t>Podľa §27 Zákona č. 564/2001 Z.z. ods. 4
"Na čele kancelárie je vedúci kancelárie, ktorého vymenúva a odvoláva verejný ochranca práv. Vedúci kancelárie zodpovedá za svoju činnosť verejnému ochrancovi práv."</t>
  </si>
  <si>
    <t>Podľa §10 Zákona č.  402/2013 Z.z. ods. 3
"Predsedu Dopravného úradu počas neprítomnosti alebo ak funkcia predsedu Dopravného úradu nie je obsadená, zastupuje podpredseda Dopravného úradu, ktorého vymenúva a odvoláva vláda na návrh ministra. "</t>
  </si>
  <si>
    <t xml:space="preserve">Podľa Zákona č.
333/2011 Z.z. ods.4
"Viceprezidenta finančnej správy na návrh prezidenta vymenúva a odvoláva minister.."
</t>
  </si>
  <si>
    <t>Na obsadzovaní iných vedúcich funkcionárov a zamestnancov sa nepodieľajú iní aktéri</t>
  </si>
  <si>
    <t xml:space="preserve">Podľa §10 Zákona č. 153/2001 Z.z. ods.1-3
"(1) Generálny prokurátor riadi a kontroluje činnosť prokuratúry na všetkých stupňoch.
(2) Generálny prokurátor na plnenie úloh vydáva príkazy, pokyny a iné služobné predpisy, ktoré sú záväzné pre všetkých prokurátorov, právnych čakateľov prokuratúry, asistentov prokurátorov a ostatných zamestnancov prokuratúry.
(3) Generálny prokurátor vydáva právne a organizačné akty, o ktorých to ustanovuje všeobecne záväzný právny predpis."
                                                      Podľa § 12 Zákona č. 153/2001 Z.z. ods.1
"Generálny prokurátor vydáva právne a organizačné akty, ktoré sa uverejňujú v Zbierke zákonov Slovenskej republiky, príkazy, pokyny a ďalšie služobné predpisy z vlastnej iniciatívy, na základe návrhov podriadených prokurátorov a zamestnancov prokuratúry alebo podnetov fyzických osôb a právnických osôb."
</t>
  </si>
  <si>
    <t>Podľa §7 Zákona č. 566/1992 Z.z. ods. 2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t>
  </si>
  <si>
    <t>Organizačný poriadok NKÚ SR
Najvyšší kontrolný úrad SR vykonáva svoju činnosť prostredníctvom svojich orgánov, zamestnancov, ktorí vykonávajú kontrolu a ďalších svojich zamestnancov. Orgánmi NKÚ SR sú predseda a dvaja podpredsedovia. Na čele NKÚ SR je predseda ako štatutárny orgán. Predsedu zastupuje určený podpredseda (NKU, 2018 ))</t>
  </si>
  <si>
    <t>Podľa § 18 Zákona č. 55/2017 Z.z. "Generálneho tajomníka v služobnom úrade, ktorým je ústredný orgán štátnej správy, vymenúva a odvoláva vláda na návrh vedúceho príslušného ostatného ústredného orgánu štátnej správy"
Podľa §141 Zákona č. 343/2015 Z.z. ods.2 "Podpredsedov úradu vymenúva a odvoláva vláda na návrh predsedu úradu"</t>
  </si>
  <si>
    <t>Podľa § 16 Zákona č. 73/1998 Z.z. ods.1
"Vznik služobného pomeru
(1) Služobný pomer vzniká dňom určeným v rozhodnutí nadriadeného o prijatí občana do služobného pomeru, ak nastúpi štátnu službu v tento deň a zloží služobnú prísahu."</t>
  </si>
  <si>
    <t>Podľa čl. 3 Ústavného zákona 493/2011 ods.7
"Kanceláriu rady riadi a v jej mene vystupuje výkonný riaditeľ, ktorý zodpovedá rade za činnosť Kancelárie rady".</t>
  </si>
  <si>
    <t xml:space="preserve">Podľa §15 Zákona č. 532/2010 Z.z. ods.2
"Generálny riaditeľ vymenúva dvoch svojich zástupcov, jedného pre Slovenský rozhlas a jedného pre Slovenskú televíziu. V čase od skončenia výkonu funkcie generálneho riaditeľa do zvolenia generálneho riaditeľa vykonávajú funkciu generálneho riaditeľa jeho zástupcovia, a to tak, že všetky právne úkony za Rozhlas a televíziu Slovenska vykonávajú spoločne a vo všetkých veciach zaväzujúcich Rozhlas a televíziu Slovenska podpisujú obaja spoločne. Ak sa počas výkonu funkcie generálneho riaditeľa zástupcami skončí výkon funkcie jednému z týchto zástupcov, vykonáva funkciu generálneho riaditeľa druhý jeho zástupca, a to až do zvolenia generálneho riaditeľa. Za výkon funkcie generálneho riaditeľa môže rada určiť zástupcovi mesačnú odmenu."
</t>
  </si>
  <si>
    <t xml:space="preserve">Podľa §2 Zákona č. 402/2013 Z.z. ods.2
"Regulačný úrad pri výkone svojej regulačnej a cenovej pôsobnosti postupuje nestranne a nezávisle. Štátne orgány, orgány územnej samosprávy, iné orgány verejnej moci ani ďalšie osoby nesmú ovplyvňovať regulačný úrad pri vykonávaní jeho regulačnej a cenovej pôsobnosti."
</t>
  </si>
  <si>
    <t>Podľa §13 Zákona č. 308/2000 Z.z. ods.1-5. "Kancelária
(1) Úlohy spojené s organizačným, personálnym, administratívnym a technickým zabezpečením činnosti rady a plnenie jej rozhodnutí vykonáva kancelária.
(2) Činnosť kancelárie riadi riaditeľ kancelárie, ktorého vymenúva a odvoláva rada.
(3) Riaditeľ kancelárie plní voči zamestnancom rady funkciu vedúceho úradu.
(4) Na pracovnoprávne vzťahy zamestnancov rady a ich platové pomery sa vzťahujú osobitné predpisy.20)
(5) Podrobnosti o činnosti kancelárie ustanovuje organizačný poriadok kancelárie, ktorý schvaľuje rada."</t>
  </si>
  <si>
    <t xml:space="preserve">Podľa § 9 Zákona č. 185/2002 Z.z. ods.1-2
"(1) Úlohy spojené s odborným, organizačným, personálnym, administratívnym a technickým zabezpečením činnosti súdnej rady vykonáva Kancelária Súdnej rady Slovenskej republiky (ďalej len „kancelária súdnej rady“).
(2) Kanceláriu súdnej rady riadi a v jej mene vystupuje vedúci kancelárie súdnej rady. Vedúceho kancelárie súdnej rady vymenúva a odvoláva predseda súdnej rady, ktorému zodpovedá za jej činnosť."
</t>
  </si>
  <si>
    <t xml:space="preserve">Organizačný poriadok 03/5/2013
Čl.2 Predseda úradu
h) vymenúva  a  odvoláva  po  predchádzajúcom  prerokovaní  so  správnou  radou  zástupcu 
predsedu úradu a riaditeľov pobočiek úradu,
i) vymenúva  a  odvoláva  riaditeľov  sekcií,  odborov  v  priamej  riadiacej  pôsobnosti  predsedu úradu, riaditeľov odborov v rámci sekcie a vedúcich oddelení,
</t>
  </si>
  <si>
    <t>Čl. 7 organizačný poriadok
"9. Predseda ďalej  
a)vykonáva pôsobnosť generálneho tajomníka služobného úradu podľa zákona č. 55/2017 Z. z."</t>
  </si>
  <si>
    <t>Podľa 
§ 18 Zákona č. 55/2017 Z.z. Generálneho tajomníka v služobnom úrade, ktorým je ústredný orgán štátnej správy, vymenúva a odvoláva vláda na návrh vedúceho príslušného ostatného ústredného orgánu štátnej správy
§141 343/2015 ods.2 Podpredsedov úradu vymenúva a odvoláva vláda na návrh predsedu úradu</t>
  </si>
  <si>
    <t>Podľa §24 Zákona č. 564/2001 Z.z. ods.1-6
"(1) Zriaďuje sa Kancelária verejného ochrancu práv (ďalej len „kancelária“).
(2) Kancelária je právnickou osobou so sídlom v Bratislave, ktorá plní úlohy spojené s odborným, organizačným a technickým zabezpečením činnosti verejného ochrancu práv.
(3) Kancelária má právo požadovať od orgánov verejnej správy podklady a informácie, ktoré verejný ochranca práv potrebuje na plnenie svojich úloh.
(4) Na čele kancelárie je vedúci kancelárie, ktorého vymenúva a odvoláva verejný ochranca práv. Vedúci kancelárie zodpovedá za svoju činnosť verejnému ochrancovi práv.
(5) Kancelária verejného ochrancu práv je rozpočtovou organizáciou.17)
(6) Podrobnosti o organizácii a úlohách kancelárie upraví organizačný poriadok, ktorý vydá verejný ochranca práv."</t>
  </si>
  <si>
    <t xml:space="preserve">Podľa §9 Zákona č. 402/2013 Z.z. ods.2
"Dopravný úrad pri výkone svojej pôsobnosti v oblasti dráh a dopravy na dráhach postupuje nestranne a nezávisle. Štátne orgány, orgány územnej samosprávy, iné orgány verejnej moci ani ďalšie osoby nesmú ovplyvňovať Dopravný úrad pri vykonávaní jeho pôsobnosti v oblasti dráh a dopravy na dráhach."
</t>
  </si>
  <si>
    <t xml:space="preserve">Organizačný poriadok
Čl. 3 prezident
(1) FR SR riadi a za jeho činnosť zodpovedá prezident. Prezident je štatutárnym orgánom FR SR a zastupuje FR SR v plnom rozsahu
(2)Prezident priamo riadi:
a) viceprezidenta,
b) generálneho riaditeľa sekcie,
c) riaditeľa kancelárie prezidenta,
d) riaditeľa osobného úradu,
e) riaditeľa KÚ.
OP 2016
Čl. 4
Prezident a vedúci služobného úradu
(1) Prezident je zároveň vedúcim služobného úradu podľa zákona č. 400/2009 Z. z.
(2) Prezident a vedúci služobného úradu je oprávnený konať vo veciach štátnozamestnaneckých vzťahov a pracovnoprávnych vzťahov a zodpovedá najmä za:
a) uplatňovanie zákona č. 400/2009 Z. z.,
b) uplatňovanie zákona č. 552/2003 Z. z.,
c) návrh personálnej a mzdovej politiky v pôsobnosti FR SR,
d) vydávanie služobných predpisov, služobného poriadku, pracovného poriadku vrátane ich zmien a doplnkov,
e) vymenovanie a obsadenie pozícií vedúcich zamestnancov a ich odvolanie,
f) udeľovanie odmeny štátnym zamestnancom, zamestnancom, ktorí vykonávajú práce vo verejnom záujme a vedúcim zamestnancom,
g) vybavovanie sťažností štátnych zamestnancov vo veciach vykonávania štátnej služby podľa zákona č. 400/2009 Z. z. a vybavovanie sťažností zamestnancov pri výkone práce vo verejnom záujme.
</t>
  </si>
  <si>
    <t>IV</t>
  </si>
  <si>
    <t>Priemerný hrubý mesačný príjem najvyššie postaveného vedúceho zamestnanca</t>
  </si>
  <si>
    <t>Priemerný hrubý mesačný príjem podpredsedov a ostatných vysokých funkcionárov</t>
  </si>
  <si>
    <t>Priemerný hrubý mesačný príjem najvyššie postavených funkcionárov (zamestnancov)</t>
  </si>
  <si>
    <t>Priemerný hrubý mesačný príjem členov rady</t>
  </si>
  <si>
    <t>Priemerný hrubý mesačný príjem zamestnancov</t>
  </si>
  <si>
    <t>Index hodnotenia nezávislosti inštitúcií</t>
  </si>
  <si>
    <t>Max. počet bodov pre inštitúcie bez rady</t>
  </si>
  <si>
    <t>Max. počet bodov pre inštitúcie s radou</t>
  </si>
  <si>
    <t>DÚ</t>
  </si>
  <si>
    <t>GP SR</t>
  </si>
  <si>
    <t>NKÚ</t>
  </si>
  <si>
    <t>PMÚ</t>
  </si>
  <si>
    <t>ŠÚ</t>
  </si>
  <si>
    <t>ÚDZS</t>
  </si>
  <si>
    <t>RÚ</t>
  </si>
  <si>
    <t>ÚRSO</t>
  </si>
  <si>
    <t>ÚVO</t>
  </si>
  <si>
    <t>ÚS SR</t>
  </si>
  <si>
    <t>I.</t>
  </si>
  <si>
    <t>Obsadenie vedúceho, predsedu, riaditeľa úradu alebo člena rady a jeho postavenie</t>
  </si>
  <si>
    <t>1</t>
  </si>
  <si>
    <t>2 / 2.1.</t>
  </si>
  <si>
    <t>3</t>
  </si>
  <si>
    <t>4 / 4.1.</t>
  </si>
  <si>
    <t>4.2.</t>
  </si>
  <si>
    <t>5 / 5.1.</t>
  </si>
  <si>
    <t>5.2.</t>
  </si>
  <si>
    <t>6.1.</t>
  </si>
  <si>
    <t>6.2.</t>
  </si>
  <si>
    <t>6.3.</t>
  </si>
  <si>
    <t>7</t>
  </si>
  <si>
    <t>8</t>
  </si>
  <si>
    <t>9</t>
  </si>
  <si>
    <t>10</t>
  </si>
  <si>
    <t>11</t>
  </si>
  <si>
    <t>II.</t>
  </si>
  <si>
    <t>Odvolanie vedúceho úradu alebo člena rady</t>
  </si>
  <si>
    <t>1.1. / 1.1.r</t>
  </si>
  <si>
    <t>1.2. / 1.2.r</t>
  </si>
  <si>
    <t xml:space="preserve">Odvolanie vedúceho úradu z funkcie je možné iba v prípade rozhodnutia kontrolného orgánu </t>
  </si>
  <si>
    <t>1.3. / 1.3.r</t>
  </si>
  <si>
    <t xml:space="preserve">Odvolanie vedúceho úradu je možné iba v prípade právoplatného rozsudku súdu alebo výkonu nezlučiteľnej funkcie  </t>
  </si>
  <si>
    <t xml:space="preserve">Odvolanie člena rady vyžaduje zdôvodnenie </t>
  </si>
  <si>
    <t xml:space="preserve"> 2 / 2.1.</t>
  </si>
  <si>
    <t xml:space="preserve">Na odvolanie vedúceho úradu je potrebná interakcia viacerých aktérov </t>
  </si>
  <si>
    <t>III.</t>
  </si>
  <si>
    <t>Suverenita a ukotvenie v Ústave SR alebo Ústavnom zákone SR</t>
  </si>
  <si>
    <t>1.1.</t>
  </si>
  <si>
    <t>1.2.</t>
  </si>
  <si>
    <t>1.3.</t>
  </si>
  <si>
    <t>1.4.</t>
  </si>
  <si>
    <t>1.5.</t>
  </si>
  <si>
    <t>1.6.</t>
  </si>
  <si>
    <t>Financovanie inštitúcie je založené na viacerých zdrojoch ( okrem prostriedkov EÚ)</t>
  </si>
  <si>
    <t>IV.</t>
  </si>
  <si>
    <t>Platy</t>
  </si>
  <si>
    <t/>
  </si>
  <si>
    <t>Bodový zisk za jednotlivé kategórie</t>
  </si>
  <si>
    <t>Spolu</t>
  </si>
  <si>
    <t>Možný zisk</t>
  </si>
  <si>
    <t>Počet získaných bodov</t>
  </si>
  <si>
    <t>Percentuálny podieľ získaných bodov</t>
  </si>
  <si>
    <t>Poradie</t>
  </si>
  <si>
    <t>12</t>
  </si>
  <si>
    <t xml:space="preserve">Životopisy najvyšších predstaviteľov sú verejne prístupné (na oficiálnej webovej stránke inštitúcie, na základe žiadosti boli sprístupnené, alebo sú dohľadateľné na internete) </t>
  </si>
  <si>
    <t xml:space="preserve">Prezidentka finančnej správy - Lenka Wittenbergerová https://www.financnasprava.sk/sk/financna-sprava/predstavitelia
</t>
  </si>
  <si>
    <t>generálny prokurátor Slovenskej republiky - JUDr. Jaromír Čižnár https://www.genpro.gov.sk/generalna-prokuratura-sr/zivotopisy-veducich-predstavitelov-generalnej-prokuratury-slovenskej-republiky/generalny-prokurator-slovenskej-republiky-34d1.html 
prvý námestník generálneho prokurátora Slovenskej republiky - JUDr. Viera Kováčiková https://www.genpro.gov.sk/generalna-prokuratura-sr/zivotopisy-veducich-predstavitelov-generalnej-prokuratury-slovenskej-republiky/prvy-namestnik-generalneho-prokuratora-slovenskej-republiky-3a28.html
námestník generálneho prokurátora pre netrestný úsek - JUDr. Vladimíra Klimentová https://www.genpro.gov.sk/generalna-prokuratura-sr/zivotopisy-veducich-predstavitelov-generalnej-prokuratury-slovenskej-republiky/namestnik-generalneho-prokuratora-pre-netrestny-usek-3a03.html
námestník generálneho prokurátora - JUDr. Jozef Szabó https://www.genpro.gov.sk/generalna-prokuratura-sr/zivotopisy-veducich-predstavitelov-generalnej-prokuratury-slovenskej-republiky/namestnik-generalneho-prokuratora-2095.html
špeciálny prokurátor - JUDr. Dušan Kováčik https://www.genpro.gov.sk/generalna-prokuratura-sr/zivotopisy-veducich-predstavitelov-generalnej-prokuratury-slovenskej-republiky/specialny-prokurator-20a9.html</t>
  </si>
  <si>
    <t>Guvernér - Peter Kažimír https://www.nbs.sk/sk/o-narodnej-banke/bankova-rada-nbs/guverner-narodnej-banky-slovenska
Viceguvernér - Ľudovít Ódor http://www.nbs.sk/sk/o-narodnej-banke/bankova-rada-nbs/ludovit-odor-sk
Člen rady - Vladimír Dvořáček https://www.nbs.sk/sk/o-narodnej-banke/bankova-rada-nbs/vladimir-dvoracek
Člen rady - Karol Mrva https://www.nbs.sk/sk/o-narodnej-banke/bankova-rada-nbs/karol-mrva
Člen rady - Ľuboš Pástor https://www.nbs.sk/sk/o-narodnej-banke/bankova-rada-nbs/lubos-pastor</t>
  </si>
  <si>
    <t>Predseda - Karol Mitrík https://www.nku.gov.sk/sk/predseda-nku-sr
Podpredseda - Igor Šulaj https://www.nku.gov.sk/igor-sulaj
Podpredseda - Vladimír Tóth https://www.nku.gov.sk/vladimir-toth</t>
  </si>
  <si>
    <t>Predseda - Tibor Menyhart https://www.antimon.gov.sk/92-sk/predstavitelia-uradu/
Podpredseda - Boris Gregor https://www.antimon.gov.sk/92-sk/predstavitelia-uradu/</t>
  </si>
  <si>
    <t>Prezident PZ - Milan Lučanský http://www.minv.sk/?prezident-policajneho-zboru
1. viceprezidentka PZ - Jana Maškarová http://www.minv.sk/?i-viceprezidentka-policajneho-zboru
viceprezident PZ - Róbert Bozalka http://www.minv.sk/?viceprezident-policajneho-zboru</t>
  </si>
  <si>
    <t>Predseda - Ivan Šramko https://www.rozpoctovarada.sk/svk/rozpocet/111/ivan-sramko
Členka rady - Anetta Čaplánová https://www.rozpoctovarada.sk/svk/rozpocet/289/anetta-caplanova
Člen rady - Juraj Kotian https://www.rozpoctovarada.sk/svk/rozpocet/365/juraj-kotian</t>
  </si>
  <si>
    <t>Predseda - Vladimír Kešjar https://www.teleoff.gov.sk/informacie-o-riadiach-zamestnancoch/
Podpredseda - Ján Fľak https://www.teleoff.gov.sk/informacie-o-riadiach-zamestnancoch/</t>
  </si>
  <si>
    <t>Generálny riaditeľ RTVS - Jaroslav Rezník http://www.institucie.ineko.sk/files/zivotopisy/RTVS%20-%20Reznik.pdf
Členovia rady - životopisy sú nedostupné</t>
  </si>
  <si>
    <t>Predsedníčka - Marta Danielová http://documents.rvr.sk/_file_system/Marta_Danielova.pdf
Podpredseda - Peter Kubica http://documents.rvr.sk/_file_system/Peter_Kubica.pdf
Členka rady - Ingrid Fašiangová http://documents.rvr.sk/_file_system/Ingrid_Fasiangova.pdf
Členka rady - Gabriela Rothmayerová http://documents.rvr.sk/_file_system/Mgr._Gabriela_Rothmayerova.pdf
Člen rady - Peter Kolenič http://documents.rvr.sk/_file_system/Peter_Kolenic.pdf
Člen rady - Milan Blaha http://documents.rvr.sk/_file_system/Milan_Blaha.pdf
Člen rady - Pavol Holeštiak http://documents.rvr.sk/_file_system/Pavol_Holestiak.pdf
Člen rady - György Batta http://documents.rvr.sk/_file_system/Gyorgy_Batta.pdf
Členka rady - Anikó Dušíková http://documents.rvr.sk/_file_system/Aniko_Dusikova.pdf</t>
  </si>
  <si>
    <t>Predseda - Alexander Ballek https://slovak.statistics.sk/wps/portal/ext/aboutus/structure/president/!ut/p/z1/pZFBD4IwDIV_0gobbB43JWOEiEwJ0IvhREgUPRh_v2BMDBqGib01fV_70keQVAT75t61za279M1p6GsMjzk3QilPQhZrAMOTPbOC-xkLSTkViK2NwBzkTtuEecACgtPxRg18ynNhFM2U_81_CnD-PkT0xa-1jBlPAUSqAzAyLuwqpxQkdfFv_zBTEn7jHQb_4UcBuu2VBJ8S1weWduBSSLiUwvVcjFVBZ9oHUmBa9w!!/dz/d5/L2dJQSEvUUt3QS80TmxFL1o2X1E3SThCQjFBME9IRzAwSTdKUzRSODcyTzgz/
Podpredseda - František Bernadič https://slovak.statistics.sk/wps/portal/ext/aboutus/structure/vice.president/!ut/p/z1/pZFBDoIwEEXPwgk60ELrslUCJUSkSsDZGFaERNGF8fwCiTFoKCbOrul7_TMdgqQi2NWPtqnv7bWrz_35iMEp51oo5UrI4ghA82TPjOBeJigpp4DYmhD0Qe4ikzAXmE9wer1RvZ_yXGhFM-V9-58AzudD-MpfRzJmPAUQaeSDlnFhVjmlIKnNf_cPMyXhN9_SoM1ngd0fgH_yBwDt45UER8T2g0tv4NKScWmLt0sxVgWtbqTjPAFebFyp/dz/d5/L2dJQSEvUUt3QS80TmxFL1o2X1E3SThCQjFBME9IRzAwSTdKUzRSODcyTzQ2/</t>
  </si>
  <si>
    <t>Predseda - Tomáš Haško http://www.udzs-sk.sk/predstavitelia-uradu
Predseda Dozornej rady - Jozef Korček https://www.nrsr.sk/web/Dynamic/Download.aspx?DocID=453167
Podpredsedníčka Dozornej rady - Iveta Pospíšilová https://www.nrsr.sk/web/Dynamic/Download.aspx?DocID=432778
Členka Dozornej rady - Éva Hortai https://www.nrsr.sk/web/Dynamic/Download.aspx?DocID=453167
Člen Dozornej rady - Juraj Váňa https://www.nrsr.sk/web/Dynamic/Download.aspx?DocID=466569</t>
  </si>
  <si>
    <t>Predseda - Ľubomír Jahnátek http://www.urso.gov.sk/?q=content/Vedenie%20%C3%BAradu
Podpredseda - Jozef Mihok http://www.urso.gov.sk/?q=content/Vedenie%20%C3%BAradu
Podpredseda - Milan Kubala http://www.urso.gov.sk/?q=content/Vedenie%20%C3%Baradu</t>
  </si>
  <si>
    <t>Predseda - Ivan Fiačan https://www.ustavnysud.sk/-/ivan-fiacan
Podpredseda - Ľuboš Szigeti https://www.ustavnysud.sk/-/lubos-szigeti
Sudca - Jana Baricová https://www.ustavnysud.sk/-/sudkyna-jana-baricova
Sudca - Miroslav Duriš https://www.ustavnysud.sk/-/sudca-miroslav-duris
Sudca - Jana Laššáková https://www.ustavnysud.sk/-/sudkyna-jana-lassakova
Sudca - Mojmír Mamojka https://www.ustavnysud.sk/-/sudca-mojmir-mamojka
Sudca - Peter Molnár https://www.ustavnysud.sk/-/peter-molnar</t>
  </si>
  <si>
    <t>Predseda - Miroslav Hlivák https://www.uvo.gov.sk/o-urade/vedenie-uradu/predseda-uradu-36b.html
Podpredseda - Juraj Bugala https://www.uvo.gov.sk/o-urade/vedenie-uradu/podpredseda-uradu-36c.html
Člen rady - Milan Brach https://www.uvo.gov.sk/o-urade/rada-uradu/clenovia-rady-uradu-373.html
Člen rady - Eva Hečková https://www.uvo.gov.sk/o-urade/rada-uradu/clenovia-rady-uradu-373.html
https://www.premiersr.sk/data/files/4027_6-eva-heckova.pdf
Člen rady - Nina Komorníková https://www.uvo.gov.sk/o-urade/rada-uradu/clenovia-rady-uradu-373.html
Člen rady - Marek Vladár https://www.uvo.gov.sk/o-urade/rada-uradu/clenovia-rady-uradu-373.html</t>
  </si>
  <si>
    <t>Verejná ochrankyňa práv - Mária Patakyová https://www.vop.gov.sk/Zivotopis</t>
  </si>
  <si>
    <t>Predseda - Lenka Praženková http://www.sudnarada.gov.sk/4185-sk/judr-lenka-prazenkova/
Podpredseda - Pavol Pilek - Životopis nie je dostupný, ani nebol sprístupnený na základe žiadosti.
Člen - Dušan Čimo - Životopis nie je dostupný, ani nebol sprístupnený na základe žiadosti.
Člen - Miloš Kolek - Životopis nie je dostupný, ani nebol sprístupnený na základe žiadosti.
Člen - Erika Zajacová - Životopis nie je dostupný, ani nebol sprístupnený na základe žiadosti.
Člen - Martin Michalanský - Životopis nie je dostupný, ani nebol sprístupnený na základe žiadosti.
Člen - Marcela Kosová - Životopis nie je dostupný, ani nebol sprístupnený na základe žiadosti.
Člen - Ján Burik - Životopis nie je dostupný, ani nebol sprístupnený na základe žiadosti.
Člen - Katarína Pramuková - Životopis nie je dostupný, ani nebol sprístupnený na základe žiadosti.
Člen - Ján Slovinský - Životopis bol sprístupnený na základe žiadosti.
Člen - Roman Huszár - Životopis bol sprístupnený na základe žiadosti.
Člen - Michal Mišík - Životopis bol sprístupnený na základe žiadosti.
Člen - Ján Havlát - https://rokovania.gov.sk/download.dat?id=2AB0A12971ED4BE58777C3BE4A456FC3-F7BAD4EBF8D19D7F0DAEBDA7DBA034E8
Člen - Branislav Jablonka - Životopis bol sprístupnený na základe žiadosti.
Člen - Magdaléna Hromcová - Životopis bol sprístupnený na základe žiadosti.
Člen - Lajos Mészáros - Životopis nie je dostupný, ani nebol sprístupnený na základe žiadosti.
Člen - Elena Berthotyová - Životopis nie je dostupný, ani nebol sprístupnený na základe žiadosti.
Člen - Pavol Žilinčík - Životopis nie je dostupný, ani nebol sprístupnený na základe žiadosti.</t>
  </si>
  <si>
    <t>Predseda - Ján Breja http://www.institucie.ineko.sk/files/zivotopisy/DO%20-%20Breja.pdf
Podpredseda - Dušan Knap - Životopis bol sprístupnený na základe žiadosti.</t>
  </si>
  <si>
    <t>Inštitúcia sa nachádza mimo priamej hierarchie vlády (nepatrí medzi ostatné  ústredné orgány štátnej správy)</t>
  </si>
  <si>
    <t>Priemerný plat predsedu Najvyššieho kontrolného úradu vrátane miezd, odmien, paušálnych náhrad a iných finančných plnení s výkonom funkcie alebo za výkon pracovnej činnosti za rok 2018 (čím vyšší plat, tým vyšší bodový zisk)</t>
  </si>
  <si>
    <t>Priemerný plat generálneho prokurátora vrátane miezd, odmien, paušálnych náhrad a iných finančných plnení s výkonom funkcie alebo za výkon pracovnej činnosti za rok 2018  (čím vyšší plat, tým vyšší bodový zisk)</t>
  </si>
  <si>
    <t>Priemerný plat prezidentov Policajného zboru SR vrátane miezd, odmien, paušálnych náhrad a iných finančných plnení s výkonom funkcie alebo za výkon pracovnej činnosti za rok 2018 (čím vyšší plat, tým vyšší bodový zisk)</t>
  </si>
  <si>
    <t>Priemerný plat predsedu Regulačného úradu vrátane miezd, odmien, paušálnych náhrad a iných finančných plnení s výkonom funkcie alebo za výkon pracovnej činnosti za rok 2018 (čím vyšší plat, tým vyšší bodový zisk)</t>
  </si>
  <si>
    <t>Priemerný plat predsedu Rady pre vysielanie a retransmisiu vrátane miezd, odmien, paušálnych náhrad a iných finančných plnení s výkonom funkcie alebo za výkon pracovnej činnosti za rok 2018 (čím vyšší plat, tým vyšší bodový zisk)</t>
  </si>
  <si>
    <t>Priemerný plat predsedkyňe Súdnej rady vrátane miezd, odmien, paušálnych náhrad a iných finančných plnení s výkonom funkcie alebo za výkon pracovnej činnosti za rok 2018 (čím vyšší plat, tým vyšší bodový zisk)</t>
  </si>
  <si>
    <t>Priemerný plat predsedu Štatistického úradu vrátane miezd, odmien, paušálnych náhrad a iných finančných plnení s výkonom funkcie alebo za výkon pracovnej činnosti za rok 2018 (čím vyšší plat, tým vyšší bodový zisk)</t>
  </si>
  <si>
    <t>Priemerný plat predsedníčky Ústavného súdu SR vrátane miezd, odmien, paušálnych náhrad a iných finančných plnení s výkonom funkcie alebo za výkon pracovnej činnosti za rok 2018 (čím vyšší plat, tým vyšší bodový zisk)</t>
  </si>
  <si>
    <t>Priemerný plat Verenej ochrankyňe práv vrátane miezd, odmien, paušálnych náhrad a iných finančných plnení s výkonom funkcie alebo za výkon pracovnej činnosti za rok 2018 (čím vyšší plat, tým vyšší bodový zisk)</t>
  </si>
  <si>
    <t>Priemerný plat predsedu Protimonopolného úradu vrátane miezd, odmien, paušálnych náhrad a iných finančných plnení s výkonom funkcie alebo za výkon pracovnej činnosti za rok 2018 (čím vyšší plat, tým vyšší bodový zisk)</t>
  </si>
  <si>
    <t>Priemerný plat generálneho riaditeľa RTVS vrátane miezd, odmien, paušálnych náhrad a iných finančných plnení s výkonom funkcie alebo za výkon pracovnej činnosti za rok 2018 (čím vyšší plat, tým vyšší bodový zisk)</t>
  </si>
  <si>
    <t>Priemerný plat predsedu Úradu pre dohľad nad zdravotnou starostlivosťou vrátane miezd, odmien, paušálnych náhrad a iných finančných plnení s výkonom funkcie alebo za výkon pracovnej činnosti za rok 2018 (čím vyšší plat, tým vyšší bodový zisk)</t>
  </si>
  <si>
    <t>Priemerný plat predsedu Úradu pre reguláciu sieťových odvetví vrátane miezd, odmien, paušálnych náhrad a iných finančných plnení s výkonom funkcie alebo za výkon pracovnej činnosti za rok 2018 (čím vyšší plat, tým vyšší bodový zisk)</t>
  </si>
  <si>
    <t>Priemerný plat predsedu Úradu pre verejné obstarávanie vrátane miezd, odmien, paušálnych náhrad a iných finančných plnení s výkonom funkcie alebo za výkon pracovnej činnosti za rok 2018 (čím vyšší plat, tým vyšší bodový zisk)</t>
  </si>
  <si>
    <t>Priemerný plat predsedu Dopravného úradu vrátane miezd, odmien, paušálnych náhrad a iných finančných plnení s výkonom funkcie alebo za výkon pracovnej činnosti za rok 2018 (čím vyšší plat, tým vyšší bodový zisk)</t>
  </si>
  <si>
    <t>Priemerný plat prezidenta Finančného riaditeľstva vrátane miezd, odmien, paušálnych náhrad a iných finančných plnení s výkonom funkcie alebo za výkon pracovnej činnosti za rok 2018 (čím vyšší plat, tým vyšší bodový zisk)</t>
  </si>
  <si>
    <t>Priemerný plat námestníka generálneho prokurátora a špeciálneho prokurátora vrátane miezd, odmien, paušálnych náhrad a iných finančných plnení s výkonom funkcie alebo za výkon pracovnej činnosti za rok 2018 (čím vyšší plat, tým vyšší bodový zisk)</t>
  </si>
  <si>
    <t>Priemerný plat podpredsedov Najvyššieho kontrolného úradu vrátane miezd, odmien, paušálnych náhrad a iných finančných plnení s výkonom funkcie alebo za výkon pracovnej činnosti za rok 2018 (čím vyšší plat, tým vyšší bodový zisk)</t>
  </si>
  <si>
    <t>Priemerný plat 1. viceprezidentov a viceprezidentov Policajného zboru vrátane miezd, odmien, paušálnych náhrad a iných finančných plnení s výkonom funkcie alebo za výkon pracovnej činnosti za rok 2018 (čím vyšší plat, tým vyšší bodový zisk)</t>
  </si>
  <si>
    <t>Priemerný plat podpredsedu Regulačného úradu vrátane miezd, odmien, paušálnych náhrad a iných finančných plnení s výkonom funkcie alebo za výkon pracovnej činnosti za rok 2018 (čím vyšší plat, tým vyšší bodový zisk)</t>
  </si>
  <si>
    <t>Priemerný plat podpredsedu Rady pre vysielanie a retransmisiu vrátane miezd, odmien, paušálnych náhrad a iných finančných plnení s výkonom funkcie alebo za výkon pracovnej činnosti za rok 2018 (čím vyšší plat, tým vyšší bodový zisk)</t>
  </si>
  <si>
    <t>Priemerný plat členov Súdnej rady vrátane predsedu aj podpredsedu. Podpredseda ani člen Súdnej rady nie je odmeňovaný z rozpočtových prostriedkov KSR SR určených na mzdy, platy, služobné príjmy a ostatné osobné vyrovania jej zamestnancov a predsedu SR SR. (čím vyšší plat, tým vyšší bodový zisk)</t>
  </si>
  <si>
    <t>Priemerný plat podpredsedu a generálneho tajomníka služobného úradu Štatistického úradu vrátane miezd, odmien, paušálnych náhrad a iných finančných plnení s výkonom funkcie alebo za výkon pracovnej činnosti za rok 2018 (čím vyšší plat, tým vyšší bodový zisk)</t>
  </si>
  <si>
    <t>Priemerný plat podpredsedu a ostatných sudcov Ústavného súdu SR vrátane miezd, odmien, paušálnych náhrad a iných finančných plnení s výkonom funkcie alebo za výkon pracovnej činnosti za rok 2018 (čím vyšší plat, tým vyšší bodový zisk)</t>
  </si>
  <si>
    <t>Priemerný plat vedúceho kancelárie Verejného ochrancu práv vrátane miezd, odmien, paušálnych náhrad a iných finančných plnení s výkonom funkcie alebo za výkon pracovnej činnosti za rok 2018 (čím vyšší plat, tým vyšší bodový zisk)</t>
  </si>
  <si>
    <t>Priemerný plat podpredsedu Protimonopolného úradu vrátane miezd, odmien, paušálnych náhrad a iných finančných plnení s výkonom funkcie alebo za výkon pracovnej činnosti za rok 2018 (čím vyšší plat, tým vyšší bodový zisk)</t>
  </si>
  <si>
    <t>Priemerný plat riaditeľov sekcií a výkonných riaditeľov štúdií RTVS vrátane miezd, odmien, paušálnych náhrad a iných finančných plnení s výkonom funkcie alebo za výkon pracovnej činnosti za rok 2018 (čím vyšší plat, tým vyšší bodový zisk)</t>
  </si>
  <si>
    <t>Priemerný plat zástupcu predsedu úradu Úradu pre dohľad nad zdravotnou starostlivosťou vrátane miezd, odmien, paušálnych náhrad a iných finančných plnení s výkonom funkcie alebo za výkon pracovnej činnosti za rok 2018 (čím vyšší plat, tým vyšší bodový zisk)</t>
  </si>
  <si>
    <t>Priemerný plat podpredsedov Úradu pre reguláciu sieťových odvetví vrátane miezd, odmien, paušálnych náhrad a iných finančných plnení s výkonom funkcie alebo za výkon pracovnej činnosti za rok 2018 (čím vyšší plat, tým vyšší bodový zisk)</t>
  </si>
  <si>
    <t>Priemerný plat podpredsedu Úradu pre verejné obstarávanie vrátane miezd, odmien, paušálnych náhrad a iných finančných plnení s výkonom funkcie alebo za výkon pracovnej činnosti za rok 2018 (čím vyšší plat, tým vyšší bodový zisk)</t>
  </si>
  <si>
    <t>Priemerný plat podpredsedu Dopravného úradu vrátane miezd, odmien, paušálnych náhrad a iných finančných plnení s výkonom funkcie alebo za výkon pracovnej činnosti za rok 2018 (čím vyšší plat, tým vyšší bodový zisk)</t>
  </si>
  <si>
    <t>Priemerný plat viceprezidenta Finančného riaditeľstva vrátane miezd, odmien, paušálnych náhrad a iných finančných plnení s výkonom funkcie alebo za výkon pracovnej činnosti za rok 2018 (čím vyšší plat, tým vyšší bodový zisk)</t>
  </si>
  <si>
    <t>Priemerný plat člena Bankovej Rady vrátane miezd, odmien, paušálnych náhrad a iných finančných plnení s výkonom funkcie alebo za výkon pracovnej činnosti za rok 2018 podľa Výročnej správe NBS 2018 
zdroj: https://www.nbs.sk/_img/Documents/_Publikacie/VyrocnaSprava/protected/VSNBS18.pdf (čím vyšší plat, tým vyšší bodový zisk)</t>
  </si>
  <si>
    <t>Priemerný plat člena Rady pre rozpočtovú zodpovednosť vrátane miezd, odmien, paušálnych náhrad a iných finančných plnení s výkonom funkcie alebo za výkon pracovnej činnosti za rok 2018 (čím vyšší plat, tým vyšší bodový zisk)</t>
  </si>
  <si>
    <t>Priemerný plat člena rady Protimonopolného úradu vrátane miezd, odmien, paušálnych náhrad a iných finančných plnení s výkonom funkcie alebo za výkon pracovnej činnosti za rok 2018 (čím vyšší plat, tým vyšší bodový zisk)</t>
  </si>
  <si>
    <t>Priemerný plat člena rady RTVS vrátane miezd, odmien, paušálnych náhrad a iných finančných plnení s výkonom funkcie alebo za výkon pracovnej činnosti za rok 2018 (čím vyšší plat, tým vyšší bodový zisk)</t>
  </si>
  <si>
    <t>Priemerný plat člena správnej a dozornej rady Úradu pre dohľad nad zdravotnou starostlivosťou vrátane miezd, odmien, paušálnych náhrad a iných finančných plnení s výkonom funkcie alebo za výkon pracovnej činnosti za rok 2018 (čím vyšší plat, tým vyšší bodový zisk)</t>
  </si>
  <si>
    <t>Priemerný plat člena rady Úradu pre reguláciu sieťových odvetví vrátane miezd, odmien, paušálnych náhrad a iných finančných plnení s výkonom funkcie alebo za výkon pracovnej činnosti za rok 2018 (čím vyšší plat, tým vyšší bodový zisk)</t>
  </si>
  <si>
    <t>Priemerný plat člena rady Úradu pre verejné obstarávanie vrátane miezd, odmien, paušálnych náhrad a iných finančných plnení s výkonom funkcie alebo za výkon pracovnej činnosti za rok 2018 (čím vyšší plat, tým vyšší bodový zisk)</t>
  </si>
  <si>
    <t>Priemerný plat zamestnanca Generálnej prokuratúry vrátane miezd, odmien, paušálnych náhrad a iných finančných plnení s výkonom funkcie alebo za výkon pracovnej činnosti za rok 2018 (čím vyšší plat, tým vyšší bodový zisk)</t>
  </si>
  <si>
    <t>Priemerný plat zamestnanca Národnej Banky Slovenska vrátane miezd, odmien, paušálnych náhrad a iných finančných plnení s výkonom funkcie alebo za výkon pracovnej činnosti za rok 2018 (čím vyšší plat, tým vyšší bodový zisk)</t>
  </si>
  <si>
    <t>Priemerný plat zamestnanca Najvyššieho kontrolného úradu vrátane miezd, odmien, paušálnych náhrad a iných finančných plnení s výkonom funkcie alebo za výkon pracovnej činnosti za rok 2018 (čím vyšší plat, tým vyšší bodový zisk)</t>
  </si>
  <si>
    <t>Priemerný plat zamestnanca Protimonopolného úradu vrátane miezd, odmien, paušálnych náhrad a iných finančných plnení s výkonom funkcie alebo za výkon pracovnej činnosti za rok 2018 (čím vyšší plat, tým vyšší bodový zisk)</t>
  </si>
  <si>
    <t>Priemerný plat zamestnanca Policajného zboru SR vrátane miezd, odmien, paušálnych náhrad a iných finančných plnení s výkonom funkcie alebo za výkon pracovnej činnosti za rok 2018 (čím vyšší plat, tým vyšší bodový zisk)</t>
  </si>
  <si>
    <t>Priemerný plat zamestnanca Rady pre rozpočtovú zodpovednosť vrátane miezd, odmien, paušálnych náhrad a iných finančných plnení s výkonom funkcie alebo za výkon pracovnej činnosti za rok 2018 (čím vyšší plat, tým vyšší bodový zisk)</t>
  </si>
  <si>
    <t>Priemerný plat zamestnanca RTVS vrátane miezd, odmien, paušálnych náhrad a iných finančných plnení s výkonom funkcie alebo za výkon pracovnej činnosti za rok 2018 (čím vyšší plat, tým vyšší bodový zisk)</t>
  </si>
  <si>
    <t>Priemerný plat zamestnanca Regulačného úradu vrátane miezd, odmien, paušálnych náhrad a iných finančných plnení s výkonom funkcie alebo za výkon pracovnej činnosti za rok 2018 (čím vyšší plat, tým vyšší bodový zisk)</t>
  </si>
  <si>
    <t>Priemerný plat zamestnanca Rady pre vysielanie a retransmisiu vrátane miezd, odmien, paušálnych náhrad a iných finančných plnení s výkonom funkcie alebo za výkon pracovnej činnosti za rok 2018 (čím vyšší plat, tým vyšší bodový zisk)</t>
  </si>
  <si>
    <t>Priemerný plat zamestnanca Súdnej rady vrátane miezd, odmien, paušálnych náhrad a iných finančných plnení s výkonom funkcie alebo za výkon pracovnej činnosti za rok 2018 (čím vyšší plat, tým vyšší bodový zisk)</t>
  </si>
  <si>
    <t>Priemerný plat zamestnanca Štatistického úradu vrátane miezd, odmien, paušálnych náhrad a iných finančných plnení s výkonom funkcie alebo za výkon pracovnej činnosti za rok 2018 (čím vyšší plat, tým vyšší bodový zisk)</t>
  </si>
  <si>
    <t>Priemerný plat zamestnanca Úradu pre dohľad nad zdravotnou starostlivosťou vrátane miezd, odmien, paušálnych náhrad a iných finančných plnení s výkonom funkcie alebo za výkon pracovnej činnosti za rok 2018 (čím vyšší plat, tým vyšší bodový zisk)</t>
  </si>
  <si>
    <t>Priemerný plat zamestnanca Úradu pre reguláciu sieťových odvetví vrátane miezd, odmien, paušálnych náhrad a iných finančných plnení s výkonom funkcie alebo za výkon pracovnej činnosti za rok 2018 (čím vyšší plat, tým vyšší bodový zisk)</t>
  </si>
  <si>
    <t>Priemerný plat zamestnanca  Ústavného súdu SR vrátane miezd, odmien, paušálnych náhrad a iných finančných plnení s výkonom funkcie alebo za výkon pracovnej činnosti za rok 2018 (čím vyšší plat, tým vyšší bodový zisk)</t>
  </si>
  <si>
    <t>Priemerný plat zamestnanca Úradu pre verejné obstarávanie vrátane miezd, odmien, paušálnych náhrad a iných finančných plnení s výkonom funkcie alebo za výkon pracovnej činnosti za rok 2018 (čím vyšší plat, tým vyšší bodový zisk)</t>
  </si>
  <si>
    <t>Priemerný plat zamestnanca  Verejného ochrancu práv vrátane miezd, odmien, paušálnych náhrad a iných finančných plnení s výkonom funkcie alebo za výkon pracovnej činnosti za rok 2018 (čím vyšší plat, tým vyšší bodový zisk)</t>
  </si>
  <si>
    <t>Priemerný plat zamestnanca Dopravného úradu vrátane miezd, odmien, paušálnych náhrad a iných finančných plnení s výkonom funkcie alebo za výkon pracovnej činnosti za rok 2018 (čím vyšší plat, tým vyšší bodový zisk)</t>
  </si>
  <si>
    <t>Priemerný plat zamestnanca Finančného riaditeľstva vrátane miezd, odmien, paušálnych náhrad a iných finančných plnení s výkonom funkcie alebo za výkon pracovnej činnosti za rok 2018 (čím vyšší plat, tým vyšší bodový zisk)</t>
  </si>
  <si>
    <t xml:space="preserve">Životopisy najvyšších predstaviteľov sú verejne prístupné (na oficiálnej webovej stránke inštitúcie, na základe žiadosti boli sprístupnené, alebo sú prístupné inde na internete) </t>
  </si>
  <si>
    <t>body max</t>
  </si>
  <si>
    <t>Rovnaká osoba sa môže o výkon funkcie uchádzať najviac dve po sebe nasledujúce funkčné obdobia.
Podľa §5 Zákona č. 564/2001
"Tú istú osobu možno zvoliť za verejného ochrancu práv najviac v dvoch po sebe nasledujúcich funkčných obdobiach."</t>
  </si>
  <si>
    <t>Dopravný úrad</t>
  </si>
  <si>
    <t>Finančné riaditeľstvo</t>
  </si>
  <si>
    <t>Generálna prokuratúra SR</t>
  </si>
  <si>
    <t>Najvyšší kontrolný úrad</t>
  </si>
  <si>
    <t>Národná banka Slovenska</t>
  </si>
  <si>
    <t>Policajný zbor</t>
  </si>
  <si>
    <t>Protimonopolný úrad</t>
  </si>
  <si>
    <t>Rada pre rozpočtovú zodpovednosť</t>
  </si>
  <si>
    <t>Rada pre vysielanie a retransmisiu</t>
  </si>
  <si>
    <t>Súdna rada</t>
  </si>
  <si>
    <t>Štatistický úrad</t>
  </si>
  <si>
    <t>Úrad pre dohľad nad zdravotnou starostlivosťou</t>
  </si>
  <si>
    <t>Úrad pre reguláciu sieťových odvetví</t>
  </si>
  <si>
    <t>Úrad pre verejné obstarávania</t>
  </si>
  <si>
    <t>Ústavný súd SR</t>
  </si>
  <si>
    <t>Verejný ochranca práv</t>
  </si>
  <si>
    <t>Rozhlas a televízia Slovenska</t>
  </si>
  <si>
    <t>Úrad pre reguláciu elektronických komunikacií a poštových služieb</t>
  </si>
  <si>
    <t>Skratka</t>
  </si>
  <si>
    <t>Názov</t>
  </si>
  <si>
    <t>znenie otazky</t>
  </si>
  <si>
    <t>cislo otazky</t>
  </si>
  <si>
    <t>Kategoria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</si>
</sst>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41B]_-;\-* #,##0.00\ [$€-41B]_-;_-* &quot;-&quot;??\ [$€-41B]_-;_-@_-"/>
    <numFmt numFmtId="165" formatCode="#,##0.00\ &quot;€&quot;"/>
    <numFmt numFmtId="166" formatCode="0.0"/>
    <numFmt numFmtId="167" formatCode="0.0%"/>
  </numFmts>
  <fonts count="10"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name val="Calibri"/>
      <family val="2"/>
      <charset val="238"/>
      <scheme val="minor"/>
    </font>
    <font>
      <b/>
      <sz val="9"/>
      <color indexed="81"/>
      <name val="Segoe UI"/>
      <family val="2"/>
      <charset val="238"/>
    </font>
    <font>
      <sz val="9"/>
      <color indexed="81"/>
      <name val="Segoe UI"/>
      <family val="2"/>
      <charset val="238"/>
    </font>
    <font>
      <b/>
      <sz val="12"/>
      <name val="Calibri"/>
      <family val="2"/>
      <charset val="238"/>
      <scheme val="minor"/>
    </font>
    <font>
      <sz val="12"/>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1" fillId="0" borderId="0"/>
  </cellStyleXfs>
  <cellXfs count="145">
    <xf numFmtId="0" fontId="0" fillId="0" borderId="0" xfId="0"/>
    <xf numFmtId="0" fontId="0" fillId="0" borderId="0" xfId="0" applyBorder="1" applyAlignment="1"/>
    <xf numFmtId="0" fontId="0" fillId="0" borderId="0" xfId="0" applyBorder="1" applyAlignment="1">
      <alignment horizontal="right"/>
    </xf>
    <xf numFmtId="0" fontId="0" fillId="0" borderId="0" xfId="0" applyNumberFormat="1" applyBorder="1" applyAlignment="1">
      <alignment horizontal="right"/>
    </xf>
    <xf numFmtId="0" fontId="0" fillId="0" borderId="0" xfId="0" applyFill="1" applyBorder="1"/>
    <xf numFmtId="1" fontId="0" fillId="0" borderId="0" xfId="0" applyNumberFormat="1" applyBorder="1" applyAlignment="1"/>
    <xf numFmtId="1" fontId="0" fillId="0" borderId="0" xfId="0" applyNumberFormat="1" applyBorder="1" applyAlignment="1">
      <alignment horizontal="right"/>
    </xf>
    <xf numFmtId="0" fontId="0" fillId="0" borderId="0" xfId="0" applyBorder="1"/>
    <xf numFmtId="0" fontId="0" fillId="0" borderId="0" xfId="0" applyFill="1" applyBorder="1" applyAlignment="1"/>
    <xf numFmtId="0" fontId="4" fillId="0" borderId="0" xfId="3" applyFont="1" applyFill="1" applyBorder="1"/>
    <xf numFmtId="2" fontId="0" fillId="0" borderId="0" xfId="0" applyNumberFormat="1" applyBorder="1" applyAlignment="1">
      <alignment horizontal="right"/>
    </xf>
    <xf numFmtId="49" fontId="0" fillId="0" borderId="0" xfId="0" applyNumberFormat="1" applyBorder="1" applyAlignment="1">
      <alignment horizontal="right"/>
    </xf>
    <xf numFmtId="2" fontId="0" fillId="0" borderId="0" xfId="0" applyNumberFormat="1" applyBorder="1" applyAlignment="1"/>
    <xf numFmtId="2" fontId="4" fillId="0" borderId="0" xfId="3" applyNumberFormat="1" applyFont="1" applyFill="1" applyBorder="1" applyAlignment="1"/>
    <xf numFmtId="16" fontId="0" fillId="0" borderId="0" xfId="0" applyNumberFormat="1" applyBorder="1" applyAlignment="1">
      <alignment horizontal="right"/>
    </xf>
    <xf numFmtId="0" fontId="4" fillId="0" borderId="0" xfId="0" applyFont="1" applyFill="1" applyBorder="1"/>
    <xf numFmtId="0" fontId="0" fillId="0" borderId="0" xfId="0" applyNumberFormat="1" applyFill="1" applyBorder="1" applyAlignment="1">
      <alignment horizontal="right"/>
    </xf>
    <xf numFmtId="0" fontId="0" fillId="0" borderId="0" xfId="0" applyFont="1" applyBorder="1" applyAlignment="1"/>
    <xf numFmtId="0" fontId="0" fillId="0" borderId="0" xfId="0" applyFont="1" applyFill="1" applyBorder="1" applyAlignment="1"/>
    <xf numFmtId="2" fontId="0" fillId="0" borderId="0" xfId="0" applyNumberFormat="1" applyFill="1" applyBorder="1" applyAlignment="1"/>
    <xf numFmtId="1" fontId="0" fillId="0" borderId="0" xfId="0" applyNumberFormat="1" applyFill="1" applyBorder="1" applyAlignment="1"/>
    <xf numFmtId="0" fontId="0" fillId="0" borderId="0" xfId="0" applyFill="1" applyBorder="1" applyAlignment="1">
      <alignment horizontal="right"/>
    </xf>
    <xf numFmtId="164" fontId="0" fillId="0" borderId="0" xfId="0" applyNumberFormat="1" applyBorder="1" applyAlignment="1">
      <alignment horizontal="right"/>
    </xf>
    <xf numFmtId="2" fontId="4" fillId="0" borderId="0" xfId="0" applyNumberFormat="1" applyFont="1" applyBorder="1" applyAlignment="1"/>
    <xf numFmtId="164" fontId="0" fillId="0" borderId="0" xfId="0" applyNumberFormat="1" applyFont="1" applyBorder="1" applyAlignment="1">
      <alignment horizontal="right"/>
    </xf>
    <xf numFmtId="164" fontId="0" fillId="0" borderId="0" xfId="0" applyNumberFormat="1" applyFill="1" applyBorder="1" applyAlignment="1">
      <alignment horizontal="right"/>
    </xf>
    <xf numFmtId="2" fontId="4" fillId="0" borderId="0" xfId="0" applyNumberFormat="1" applyFont="1" applyBorder="1"/>
    <xf numFmtId="1" fontId="4" fillId="0" borderId="0" xfId="0" applyNumberFormat="1" applyFont="1" applyFill="1" applyBorder="1" applyAlignment="1"/>
    <xf numFmtId="164" fontId="0" fillId="0" borderId="0" xfId="0" applyNumberFormat="1" applyBorder="1" applyAlignment="1"/>
    <xf numFmtId="165" fontId="1" fillId="0" borderId="0" xfId="0" applyNumberFormat="1" applyFont="1" applyBorder="1"/>
    <xf numFmtId="1" fontId="4" fillId="0" borderId="0" xfId="0" applyNumberFormat="1" applyFont="1" applyBorder="1"/>
    <xf numFmtId="165" fontId="0" fillId="0" borderId="0" xfId="0" applyNumberFormat="1" applyFont="1" applyBorder="1"/>
    <xf numFmtId="0" fontId="3" fillId="0" borderId="0" xfId="0" applyFont="1" applyBorder="1" applyAlignment="1"/>
    <xf numFmtId="165" fontId="1" fillId="0" borderId="0" xfId="0" applyNumberFormat="1" applyFont="1" applyFill="1" applyBorder="1"/>
    <xf numFmtId="165" fontId="0" fillId="0" borderId="0" xfId="0" applyNumberFormat="1" applyBorder="1"/>
    <xf numFmtId="49" fontId="4" fillId="0" borderId="5" xfId="3" applyNumberFormat="1" applyFont="1" applyFill="1" applyBorder="1" applyAlignment="1">
      <alignment horizontal="right"/>
    </xf>
    <xf numFmtId="2" fontId="4" fillId="0" borderId="0" xfId="3" applyNumberFormat="1" applyFont="1" applyFill="1" applyBorder="1"/>
    <xf numFmtId="2" fontId="4" fillId="0" borderId="6" xfId="3" applyNumberFormat="1" applyFont="1" applyFill="1" applyBorder="1"/>
    <xf numFmtId="2" fontId="4" fillId="0" borderId="7" xfId="3" applyNumberFormat="1" applyFont="1" applyFill="1" applyBorder="1"/>
    <xf numFmtId="2" fontId="4" fillId="0" borderId="8" xfId="3" applyNumberFormat="1" applyFont="1" applyFill="1" applyBorder="1"/>
    <xf numFmtId="0" fontId="4" fillId="0" borderId="0" xfId="3" applyFont="1" applyFill="1"/>
    <xf numFmtId="0" fontId="4" fillId="0" borderId="5" xfId="3" applyNumberFormat="1" applyFont="1" applyFill="1" applyBorder="1" applyAlignment="1">
      <alignment horizontal="right"/>
    </xf>
    <xf numFmtId="2" fontId="4" fillId="0" borderId="6" xfId="1" applyNumberFormat="1" applyFont="1" applyFill="1" applyBorder="1"/>
    <xf numFmtId="49" fontId="9" fillId="0" borderId="5" xfId="1" applyNumberFormat="1" applyFont="1" applyFill="1" applyBorder="1" applyAlignment="1">
      <alignment horizontal="right"/>
    </xf>
    <xf numFmtId="10" fontId="9" fillId="0" borderId="0" xfId="1" applyNumberFormat="1" applyFont="1" applyFill="1" applyBorder="1"/>
    <xf numFmtId="2" fontId="9" fillId="0" borderId="0" xfId="1" applyNumberFormat="1" applyFont="1" applyFill="1" applyBorder="1"/>
    <xf numFmtId="2" fontId="9" fillId="0" borderId="6" xfId="1" applyNumberFormat="1" applyFont="1" applyFill="1" applyBorder="1"/>
    <xf numFmtId="10" fontId="9" fillId="0" borderId="0" xfId="1" applyNumberFormat="1" applyFont="1" applyFill="1"/>
    <xf numFmtId="0" fontId="4" fillId="0" borderId="9" xfId="3" applyNumberFormat="1" applyFont="1" applyFill="1" applyBorder="1" applyAlignment="1">
      <alignment horizontal="right"/>
    </xf>
    <xf numFmtId="0" fontId="4" fillId="0" borderId="9" xfId="3" applyFont="1" applyFill="1" applyBorder="1"/>
    <xf numFmtId="49" fontId="4" fillId="0" borderId="9" xfId="3" applyNumberFormat="1" applyFont="1" applyFill="1" applyBorder="1" applyAlignment="1">
      <alignment horizontal="right"/>
    </xf>
    <xf numFmtId="49" fontId="9" fillId="0" borderId="9" xfId="3" applyNumberFormat="1" applyFont="1" applyFill="1" applyBorder="1" applyAlignment="1">
      <alignment horizontal="right"/>
    </xf>
    <xf numFmtId="0" fontId="9" fillId="0" borderId="10" xfId="3" applyFont="1" applyFill="1" applyBorder="1"/>
    <xf numFmtId="2" fontId="9" fillId="0" borderId="11" xfId="1" applyNumberFormat="1" applyFont="1" applyFill="1" applyBorder="1"/>
    <xf numFmtId="2" fontId="9" fillId="0" borderId="12" xfId="1" applyNumberFormat="1" applyFont="1" applyFill="1" applyBorder="1"/>
    <xf numFmtId="0" fontId="9" fillId="0" borderId="0" xfId="3" applyFont="1" applyFill="1"/>
    <xf numFmtId="49" fontId="9" fillId="0" borderId="5" xfId="3" applyNumberFormat="1" applyFont="1" applyFill="1" applyBorder="1" applyAlignment="1">
      <alignment horizontal="right"/>
    </xf>
    <xf numFmtId="0" fontId="9" fillId="0" borderId="0" xfId="3" applyFont="1" applyFill="1" applyBorder="1"/>
    <xf numFmtId="166" fontId="9" fillId="0" borderId="0" xfId="1" applyNumberFormat="1" applyFont="1" applyFill="1" applyBorder="1"/>
    <xf numFmtId="166" fontId="9" fillId="0" borderId="6" xfId="3" applyNumberFormat="1" applyFont="1" applyFill="1" applyBorder="1"/>
    <xf numFmtId="166" fontId="9" fillId="0" borderId="6" xfId="1" applyNumberFormat="1" applyFont="1" applyFill="1" applyBorder="1"/>
    <xf numFmtId="0" fontId="4" fillId="0" borderId="13" xfId="3" applyNumberFormat="1" applyFont="1" applyFill="1" applyBorder="1" applyAlignment="1">
      <alignment horizontal="right"/>
    </xf>
    <xf numFmtId="49" fontId="4" fillId="0" borderId="14" xfId="3" applyNumberFormat="1" applyFont="1" applyFill="1" applyBorder="1" applyAlignment="1">
      <alignment horizontal="right"/>
    </xf>
    <xf numFmtId="49" fontId="9" fillId="0" borderId="0" xfId="3" applyNumberFormat="1" applyFont="1" applyFill="1" applyAlignment="1">
      <alignment horizontal="right"/>
    </xf>
    <xf numFmtId="166" fontId="9" fillId="0" borderId="0" xfId="1" applyNumberFormat="1" applyFont="1" applyFill="1"/>
    <xf numFmtId="166" fontId="9" fillId="0" borderId="0" xfId="3" applyNumberFormat="1" applyFont="1" applyFill="1"/>
    <xf numFmtId="167" fontId="4" fillId="0" borderId="0" xfId="1" applyNumberFormat="1" applyFont="1" applyFill="1"/>
    <xf numFmtId="49" fontId="4" fillId="0" borderId="0" xfId="3" applyNumberFormat="1" applyFont="1" applyFill="1" applyAlignment="1">
      <alignment horizontal="right"/>
    </xf>
    <xf numFmtId="49" fontId="4" fillId="0" borderId="0" xfId="3" applyNumberFormat="1" applyFont="1" applyFill="1" applyBorder="1" applyAlignment="1">
      <alignment horizontal="right"/>
    </xf>
    <xf numFmtId="0" fontId="4" fillId="0" borderId="10" xfId="3" applyFont="1" applyFill="1" applyBorder="1"/>
    <xf numFmtId="49" fontId="4" fillId="0" borderId="7" xfId="3" applyNumberFormat="1" applyFont="1" applyFill="1" applyBorder="1" applyAlignment="1">
      <alignment horizontal="right"/>
    </xf>
    <xf numFmtId="2" fontId="9" fillId="0" borderId="0" xfId="3" applyNumberFormat="1" applyFont="1" applyFill="1" applyBorder="1"/>
    <xf numFmtId="2" fontId="9" fillId="0" borderId="6" xfId="3" applyNumberFormat="1" applyFont="1" applyFill="1" applyBorder="1"/>
    <xf numFmtId="49" fontId="4" fillId="0" borderId="15" xfId="3" applyNumberFormat="1" applyFont="1" applyFill="1" applyBorder="1" applyAlignment="1">
      <alignment horizontal="right"/>
    </xf>
    <xf numFmtId="0" fontId="4" fillId="0" borderId="15" xfId="3" applyFont="1" applyFill="1" applyBorder="1"/>
    <xf numFmtId="0" fontId="4" fillId="0" borderId="9" xfId="0" applyFont="1" applyFill="1" applyBorder="1"/>
    <xf numFmtId="0" fontId="0" fillId="0" borderId="9" xfId="0" applyFill="1" applyBorder="1"/>
    <xf numFmtId="2" fontId="4" fillId="0" borderId="12" xfId="3" applyNumberFormat="1" applyFont="1" applyFill="1" applyBorder="1"/>
    <xf numFmtId="0" fontId="4" fillId="0" borderId="8" xfId="3" applyNumberFormat="1" applyFont="1" applyFill="1" applyBorder="1" applyAlignment="1">
      <alignment horizontal="right"/>
    </xf>
    <xf numFmtId="49" fontId="4" fillId="0" borderId="10" xfId="3" applyNumberFormat="1" applyFont="1" applyFill="1" applyBorder="1" applyAlignment="1">
      <alignment horizontal="right"/>
    </xf>
    <xf numFmtId="1" fontId="4" fillId="0" borderId="0" xfId="3" applyNumberFormat="1" applyFont="1" applyFill="1" applyBorder="1"/>
    <xf numFmtId="2" fontId="4" fillId="0" borderId="9" xfId="3" applyNumberFormat="1" applyFont="1" applyFill="1" applyBorder="1"/>
    <xf numFmtId="2" fontId="4" fillId="0" borderId="9" xfId="1" applyNumberFormat="1" applyFont="1" applyFill="1" applyBorder="1"/>
    <xf numFmtId="2" fontId="4" fillId="0" borderId="15" xfId="3" applyNumberFormat="1" applyFont="1" applyFill="1" applyBorder="1"/>
    <xf numFmtId="2" fontId="4" fillId="0" borderId="10" xfId="3" applyNumberFormat="1" applyFont="1" applyFill="1" applyBorder="1"/>
    <xf numFmtId="2" fontId="4" fillId="0" borderId="9" xfId="0" applyNumberFormat="1" applyFont="1" applyFill="1" applyBorder="1"/>
    <xf numFmtId="166" fontId="4" fillId="0" borderId="9" xfId="3" applyNumberFormat="1" applyFont="1" applyFill="1" applyBorder="1"/>
    <xf numFmtId="0" fontId="0" fillId="0" borderId="0" xfId="0" applyAlignment="1"/>
    <xf numFmtId="0" fontId="0" fillId="0" borderId="0" xfId="4" applyFont="1" applyBorder="1" applyAlignment="1"/>
    <xf numFmtId="0" fontId="0" fillId="0" borderId="0" xfId="4" applyFont="1" applyFill="1" applyBorder="1" applyAlignment="1"/>
    <xf numFmtId="0" fontId="4" fillId="0" borderId="0" xfId="0" applyFont="1" applyBorder="1" applyAlignment="1"/>
    <xf numFmtId="0" fontId="8" fillId="0" borderId="0" xfId="3" applyFont="1" applyFill="1" applyAlignment="1">
      <alignment wrapText="1"/>
    </xf>
    <xf numFmtId="0" fontId="7" fillId="0" borderId="0" xfId="3" applyFont="1" applyFill="1"/>
    <xf numFmtId="0" fontId="4" fillId="0" borderId="6" xfId="0" applyFont="1" applyFill="1" applyBorder="1"/>
    <xf numFmtId="49" fontId="4" fillId="0" borderId="6" xfId="3" applyNumberFormat="1" applyFont="1" applyFill="1" applyBorder="1" applyAlignment="1">
      <alignment horizontal="right"/>
    </xf>
    <xf numFmtId="0" fontId="9" fillId="0" borderId="9" xfId="3" applyFont="1" applyFill="1" applyBorder="1"/>
    <xf numFmtId="166" fontId="4" fillId="0" borderId="6" xfId="3" applyNumberFormat="1" applyFont="1" applyFill="1" applyBorder="1"/>
    <xf numFmtId="166" fontId="4" fillId="0" borderId="0" xfId="3" applyNumberFormat="1" applyFont="1" applyFill="1" applyBorder="1"/>
    <xf numFmtId="166" fontId="4" fillId="0" borderId="10" xfId="3" applyNumberFormat="1" applyFont="1" applyFill="1" applyBorder="1"/>
    <xf numFmtId="166" fontId="4" fillId="0" borderId="12" xfId="3" applyNumberFormat="1" applyFont="1" applyFill="1" applyBorder="1"/>
    <xf numFmtId="9" fontId="4" fillId="0" borderId="11" xfId="1" applyFont="1" applyFill="1" applyBorder="1"/>
    <xf numFmtId="9" fontId="4" fillId="0" borderId="12" xfId="1" applyFont="1" applyFill="1" applyBorder="1"/>
    <xf numFmtId="49" fontId="7" fillId="4" borderId="2" xfId="3" applyNumberFormat="1" applyFont="1" applyFill="1" applyBorder="1" applyAlignment="1">
      <alignment horizontal="right" wrapText="1"/>
    </xf>
    <xf numFmtId="0" fontId="7" fillId="4" borderId="2" xfId="3" applyFont="1" applyFill="1" applyBorder="1"/>
    <xf numFmtId="0" fontId="7" fillId="4" borderId="1" xfId="3" applyFont="1" applyFill="1" applyBorder="1" applyAlignment="1">
      <alignment wrapText="1"/>
    </xf>
    <xf numFmtId="0" fontId="7" fillId="4" borderId="3" xfId="3" applyFont="1" applyFill="1" applyBorder="1" applyAlignment="1">
      <alignment wrapText="1"/>
    </xf>
    <xf numFmtId="0" fontId="7" fillId="4" borderId="2" xfId="2" applyFont="1" applyFill="1" applyBorder="1"/>
    <xf numFmtId="0" fontId="7" fillId="4" borderId="3" xfId="2" applyFont="1" applyFill="1" applyBorder="1"/>
    <xf numFmtId="49" fontId="9" fillId="4" borderId="4" xfId="3" applyNumberFormat="1" applyFont="1" applyFill="1" applyBorder="1" applyAlignment="1">
      <alignment horizontal="right"/>
    </xf>
    <xf numFmtId="0" fontId="9" fillId="4" borderId="2" xfId="3" applyFont="1" applyFill="1" applyBorder="1"/>
    <xf numFmtId="0" fontId="9" fillId="4" borderId="1" xfId="3" applyFont="1" applyFill="1" applyBorder="1"/>
    <xf numFmtId="0" fontId="9" fillId="4" borderId="3" xfId="3" applyFont="1" applyFill="1" applyBorder="1"/>
    <xf numFmtId="2" fontId="9" fillId="4" borderId="1" xfId="3" applyNumberFormat="1" applyFont="1" applyFill="1" applyBorder="1"/>
    <xf numFmtId="2" fontId="9" fillId="4" borderId="3" xfId="3" applyNumberFormat="1" applyFont="1" applyFill="1" applyBorder="1"/>
    <xf numFmtId="2" fontId="9" fillId="4" borderId="2" xfId="3" applyNumberFormat="1" applyFont="1" applyFill="1" applyBorder="1"/>
    <xf numFmtId="0" fontId="9" fillId="4" borderId="7" xfId="3" applyFont="1" applyFill="1" applyBorder="1"/>
    <xf numFmtId="2" fontId="9" fillId="4" borderId="15" xfId="3" applyNumberFormat="1" applyFont="1" applyFill="1" applyBorder="1"/>
    <xf numFmtId="2" fontId="9" fillId="4" borderId="8" xfId="3" applyNumberFormat="1" applyFont="1" applyFill="1" applyBorder="1"/>
    <xf numFmtId="49" fontId="9" fillId="4" borderId="1" xfId="3" applyNumberFormat="1" applyFont="1" applyFill="1" applyBorder="1" applyAlignment="1">
      <alignment horizontal="right"/>
    </xf>
    <xf numFmtId="0" fontId="9" fillId="4" borderId="10" xfId="3" applyFont="1" applyFill="1" applyBorder="1"/>
    <xf numFmtId="2" fontId="9" fillId="4" borderId="10" xfId="3" applyNumberFormat="1" applyFont="1" applyFill="1" applyBorder="1"/>
    <xf numFmtId="2" fontId="9" fillId="4" borderId="12" xfId="3" applyNumberFormat="1" applyFont="1" applyFill="1" applyBorder="1"/>
    <xf numFmtId="166" fontId="9" fillId="4" borderId="1" xfId="3" applyNumberFormat="1" applyFont="1" applyFill="1" applyBorder="1"/>
    <xf numFmtId="166" fontId="9" fillId="4" borderId="3" xfId="3" applyNumberFormat="1" applyFont="1" applyFill="1" applyBorder="1"/>
    <xf numFmtId="166" fontId="9" fillId="4" borderId="2" xfId="3" applyNumberFormat="1" applyFont="1" applyFill="1" applyBorder="1"/>
    <xf numFmtId="49" fontId="9" fillId="4" borderId="3" xfId="3" applyNumberFormat="1" applyFont="1" applyFill="1" applyBorder="1" applyAlignment="1">
      <alignment horizontal="right"/>
    </xf>
    <xf numFmtId="1" fontId="9" fillId="4" borderId="2" xfId="3" applyNumberFormat="1" applyFont="1" applyFill="1" applyBorder="1"/>
    <xf numFmtId="1" fontId="9" fillId="4" borderId="3" xfId="3" applyNumberFormat="1" applyFont="1" applyFill="1" applyBorder="1"/>
    <xf numFmtId="49" fontId="9" fillId="4" borderId="8" xfId="3" applyNumberFormat="1" applyFont="1" applyFill="1" applyBorder="1" applyAlignment="1">
      <alignment horizontal="right"/>
    </xf>
    <xf numFmtId="0" fontId="9" fillId="4" borderId="15" xfId="3" applyFont="1" applyFill="1" applyBorder="1"/>
    <xf numFmtId="166" fontId="9" fillId="4" borderId="15" xfId="3" applyNumberFormat="1" applyFont="1" applyFill="1" applyBorder="1"/>
    <xf numFmtId="166" fontId="9" fillId="4" borderId="8" xfId="3" applyNumberFormat="1" applyFont="1" applyFill="1" applyBorder="1"/>
    <xf numFmtId="166" fontId="9" fillId="4" borderId="7" xfId="3" applyNumberFormat="1" applyFont="1" applyFill="1" applyBorder="1"/>
    <xf numFmtId="49" fontId="4" fillId="4" borderId="8" xfId="3" applyNumberFormat="1" applyFont="1" applyFill="1" applyBorder="1" applyAlignment="1">
      <alignment horizontal="right"/>
    </xf>
    <xf numFmtId="0" fontId="4" fillId="4" borderId="15" xfId="3" applyFont="1" applyFill="1" applyBorder="1"/>
    <xf numFmtId="166" fontId="4" fillId="4" borderId="15" xfId="3" applyNumberFormat="1" applyFont="1" applyFill="1" applyBorder="1"/>
    <xf numFmtId="166" fontId="4" fillId="4" borderId="8" xfId="3" applyNumberFormat="1" applyFont="1" applyFill="1" applyBorder="1"/>
    <xf numFmtId="166" fontId="4" fillId="4" borderId="7" xfId="3" applyNumberFormat="1" applyFont="1" applyFill="1" applyBorder="1"/>
    <xf numFmtId="0" fontId="0" fillId="3" borderId="0" xfId="0" applyFill="1"/>
    <xf numFmtId="0" fontId="0" fillId="3" borderId="0" xfId="0" applyFill="1" applyBorder="1" applyAlignment="1"/>
    <xf numFmtId="0" fontId="0" fillId="3" borderId="0" xfId="0" applyFill="1" applyBorder="1" applyAlignment="1">
      <alignment horizontal="right"/>
    </xf>
    <xf numFmtId="49" fontId="0" fillId="3" borderId="0" xfId="0" applyNumberFormat="1" applyFill="1" applyBorder="1" applyAlignment="1">
      <alignment horizontal="right"/>
    </xf>
    <xf numFmtId="2" fontId="0" fillId="3" borderId="0" xfId="0" applyNumberFormat="1" applyFill="1" applyBorder="1" applyAlignment="1"/>
    <xf numFmtId="0" fontId="0" fillId="3" borderId="0" xfId="0" applyFont="1" applyFill="1" applyBorder="1" applyAlignment="1"/>
    <xf numFmtId="49" fontId="0" fillId="3" borderId="0" xfId="0" applyNumberFormat="1" applyFill="1" applyBorder="1" applyAlignment="1">
      <alignment horizontal="left"/>
    </xf>
  </cellXfs>
  <cellStyles count="5">
    <cellStyle name="Good" xfId="2" builtinId="26"/>
    <cellStyle name="Normal" xfId="0" builtinId="0"/>
    <cellStyle name="Normal 2" xfId="4" xr:uid="{00000000-0005-0000-0000-000001000000}"/>
    <cellStyle name="Normální 2"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72"/>
  <sheetViews>
    <sheetView topLeftCell="E1" zoomScale="55" zoomScaleNormal="55" workbookViewId="0">
      <selection activeCell="E1" sqref="E1:V1"/>
    </sheetView>
  </sheetViews>
  <sheetFormatPr defaultColWidth="9.1796875" defaultRowHeight="14.5" x14ac:dyDescent="0.35"/>
  <cols>
    <col min="1" max="1" width="10.7265625" style="67" customWidth="1"/>
    <col min="2" max="2" width="164.36328125" style="40" customWidth="1"/>
    <col min="3" max="3" width="11.08984375" style="40" customWidth="1"/>
    <col min="4" max="4" width="13.08984375" style="40" customWidth="1"/>
    <col min="5" max="7" width="6.81640625" style="40" customWidth="1"/>
    <col min="8" max="8" width="8.81640625" style="40" customWidth="1"/>
    <col min="9" max="10" width="6.81640625" style="40" customWidth="1"/>
    <col min="11" max="11" width="6.81640625" style="55" customWidth="1"/>
    <col min="12" max="13" width="9.1796875" style="40" customWidth="1"/>
    <col min="14" max="14" width="9.1796875" style="55" customWidth="1"/>
    <col min="15" max="16" width="9.1796875" style="40" customWidth="1"/>
    <col min="17" max="17" width="9.1796875" style="55" customWidth="1"/>
    <col min="18" max="18" width="9.1796875" style="40" customWidth="1"/>
    <col min="19" max="20" width="9.1796875" style="55" customWidth="1"/>
    <col min="21" max="22" width="9.1796875" style="40" customWidth="1"/>
    <col min="23" max="23" width="23.26953125" style="40" customWidth="1"/>
    <col min="24" max="16384" width="9.1796875" style="40"/>
  </cols>
  <sheetData>
    <row r="1" spans="1:23" s="92" customFormat="1" ht="31.5" customHeight="1" x14ac:dyDescent="0.35">
      <c r="A1" s="102"/>
      <c r="B1" s="103" t="s">
        <v>413</v>
      </c>
      <c r="C1" s="104" t="s">
        <v>414</v>
      </c>
      <c r="D1" s="105" t="s">
        <v>415</v>
      </c>
      <c r="E1" s="106" t="s">
        <v>416</v>
      </c>
      <c r="F1" s="106" t="s">
        <v>8</v>
      </c>
      <c r="G1" s="106" t="s">
        <v>417</v>
      </c>
      <c r="H1" s="106" t="s">
        <v>418</v>
      </c>
      <c r="I1" s="106" t="s">
        <v>12</v>
      </c>
      <c r="J1" s="106" t="s">
        <v>19</v>
      </c>
      <c r="K1" s="106" t="s">
        <v>419</v>
      </c>
      <c r="L1" s="106" t="s">
        <v>21</v>
      </c>
      <c r="M1" s="106" t="s">
        <v>27</v>
      </c>
      <c r="N1" s="106" t="s">
        <v>23</v>
      </c>
      <c r="O1" s="106" t="s">
        <v>29</v>
      </c>
      <c r="P1" s="106" t="s">
        <v>420</v>
      </c>
      <c r="Q1" s="106" t="s">
        <v>421</v>
      </c>
      <c r="R1" s="106" t="s">
        <v>422</v>
      </c>
      <c r="S1" s="106" t="s">
        <v>423</v>
      </c>
      <c r="T1" s="106" t="s">
        <v>424</v>
      </c>
      <c r="U1" s="106" t="s">
        <v>425</v>
      </c>
      <c r="V1" s="107" t="s">
        <v>40</v>
      </c>
      <c r="W1" s="91"/>
    </row>
    <row r="2" spans="1:23" s="57" customFormat="1" x14ac:dyDescent="0.35">
      <c r="A2" s="108" t="s">
        <v>426</v>
      </c>
      <c r="B2" s="109" t="s">
        <v>427</v>
      </c>
      <c r="C2" s="110"/>
      <c r="D2" s="111"/>
      <c r="E2" s="109"/>
      <c r="F2" s="109"/>
      <c r="G2" s="109"/>
      <c r="H2" s="109"/>
      <c r="I2" s="109"/>
      <c r="J2" s="109"/>
      <c r="K2" s="109"/>
      <c r="L2" s="109"/>
      <c r="M2" s="109"/>
      <c r="N2" s="109"/>
      <c r="O2" s="109"/>
      <c r="P2" s="109"/>
      <c r="Q2" s="109"/>
      <c r="R2" s="109"/>
      <c r="S2" s="109"/>
      <c r="T2" s="109"/>
      <c r="U2" s="109"/>
      <c r="V2" s="111"/>
    </row>
    <row r="3" spans="1:23" x14ac:dyDescent="0.35">
      <c r="A3" s="35" t="s">
        <v>428</v>
      </c>
      <c r="B3" s="9" t="s">
        <v>6</v>
      </c>
      <c r="C3" s="81">
        <v>1</v>
      </c>
      <c r="D3" s="37"/>
      <c r="E3" s="38">
        <v>0</v>
      </c>
      <c r="F3" s="38">
        <v>0</v>
      </c>
      <c r="G3" s="38">
        <v>0</v>
      </c>
      <c r="H3" s="38">
        <v>0</v>
      </c>
      <c r="I3" s="38"/>
      <c r="J3" s="38">
        <v>0</v>
      </c>
      <c r="K3" s="38"/>
      <c r="L3" s="38">
        <f>C3</f>
        <v>1</v>
      </c>
      <c r="M3" s="38">
        <f>C3</f>
        <v>1</v>
      </c>
      <c r="N3" s="38"/>
      <c r="O3" s="38">
        <f>C3</f>
        <v>1</v>
      </c>
      <c r="P3" s="38">
        <v>0</v>
      </c>
      <c r="Q3" s="38"/>
      <c r="R3" s="38">
        <v>0</v>
      </c>
      <c r="S3" s="38"/>
      <c r="T3" s="38"/>
      <c r="U3" s="38">
        <f>C3</f>
        <v>1</v>
      </c>
      <c r="V3" s="39">
        <v>0</v>
      </c>
    </row>
    <row r="4" spans="1:23" x14ac:dyDescent="0.35">
      <c r="A4" s="35" t="s">
        <v>205</v>
      </c>
      <c r="B4" s="9" t="s">
        <v>186</v>
      </c>
      <c r="C4" s="82"/>
      <c r="D4" s="42">
        <v>0.33333333333333331</v>
      </c>
      <c r="E4" s="36"/>
      <c r="F4" s="36"/>
      <c r="G4" s="36"/>
      <c r="H4" s="36"/>
      <c r="I4" s="36">
        <v>0.33333333333333331</v>
      </c>
      <c r="J4" s="36"/>
      <c r="K4" s="36">
        <v>0</v>
      </c>
      <c r="L4" s="36"/>
      <c r="M4" s="36"/>
      <c r="N4" s="36">
        <v>0.33333333333333331</v>
      </c>
      <c r="O4" s="36"/>
      <c r="P4" s="36"/>
      <c r="Q4" s="36">
        <v>0.33333333333333331</v>
      </c>
      <c r="R4" s="36"/>
      <c r="S4" s="36">
        <v>0.33333333333333331</v>
      </c>
      <c r="T4" s="36">
        <v>0.33333333333333331</v>
      </c>
      <c r="U4" s="36"/>
      <c r="V4" s="37"/>
    </row>
    <row r="5" spans="1:23" x14ac:dyDescent="0.35">
      <c r="A5" s="35" t="s">
        <v>215</v>
      </c>
      <c r="B5" s="9" t="s">
        <v>191</v>
      </c>
      <c r="C5" s="82"/>
      <c r="D5" s="42">
        <v>0.33333333333333331</v>
      </c>
      <c r="E5" s="36"/>
      <c r="F5" s="36"/>
      <c r="G5" s="36"/>
      <c r="H5" s="36"/>
      <c r="I5" s="36">
        <v>0.33333333333333331</v>
      </c>
      <c r="J5" s="36"/>
      <c r="K5" s="36">
        <v>0</v>
      </c>
      <c r="L5" s="36"/>
      <c r="M5" s="36"/>
      <c r="N5" s="36">
        <v>0.33333333333333331</v>
      </c>
      <c r="O5" s="36"/>
      <c r="P5" s="36"/>
      <c r="Q5" s="36">
        <v>0.33333333333333331</v>
      </c>
      <c r="R5" s="36"/>
      <c r="S5" s="36">
        <v>0.33333333333333331</v>
      </c>
      <c r="T5" s="36">
        <v>0</v>
      </c>
      <c r="U5" s="36"/>
      <c r="V5" s="37"/>
    </row>
    <row r="6" spans="1:23" x14ac:dyDescent="0.35">
      <c r="A6" s="35" t="s">
        <v>220</v>
      </c>
      <c r="B6" s="9" t="s">
        <v>197</v>
      </c>
      <c r="C6" s="82"/>
      <c r="D6" s="42">
        <v>0.33333333333333331</v>
      </c>
      <c r="E6" s="36"/>
      <c r="F6" s="36"/>
      <c r="G6" s="36"/>
      <c r="H6" s="36"/>
      <c r="I6" s="36">
        <v>0.33333333333333331</v>
      </c>
      <c r="J6" s="36"/>
      <c r="K6" s="36">
        <v>0.33</v>
      </c>
      <c r="L6" s="36"/>
      <c r="M6" s="36"/>
      <c r="N6" s="36">
        <v>0.33333333333333331</v>
      </c>
      <c r="O6" s="36"/>
      <c r="P6" s="36"/>
      <c r="Q6" s="36">
        <v>0.33333333333333331</v>
      </c>
      <c r="R6" s="36"/>
      <c r="S6" s="36">
        <v>0.33333333333333331</v>
      </c>
      <c r="T6" s="36">
        <v>0.33333333333333331</v>
      </c>
      <c r="U6" s="36"/>
      <c r="V6" s="37"/>
    </row>
    <row r="7" spans="1:23" s="9" customFormat="1" x14ac:dyDescent="0.35">
      <c r="A7" s="35" t="s">
        <v>429</v>
      </c>
      <c r="B7" s="9" t="s">
        <v>41</v>
      </c>
      <c r="C7" s="81">
        <v>0.5</v>
      </c>
      <c r="D7" s="37">
        <f>0.5*0.75</f>
        <v>0.375</v>
      </c>
      <c r="E7" s="36">
        <v>0</v>
      </c>
      <c r="F7" s="36">
        <v>0</v>
      </c>
      <c r="G7" s="36">
        <v>0</v>
      </c>
      <c r="H7" s="36">
        <v>0</v>
      </c>
      <c r="I7" s="36">
        <v>0</v>
      </c>
      <c r="J7" s="36">
        <v>0</v>
      </c>
      <c r="K7" s="36">
        <v>0</v>
      </c>
      <c r="L7" s="36">
        <f>C7</f>
        <v>0.5</v>
      </c>
      <c r="M7" s="36">
        <f>C7</f>
        <v>0.5</v>
      </c>
      <c r="N7" s="36">
        <v>0</v>
      </c>
      <c r="O7" s="36">
        <v>0</v>
      </c>
      <c r="P7" s="36">
        <v>0</v>
      </c>
      <c r="Q7" s="36">
        <v>0</v>
      </c>
      <c r="R7" s="36">
        <v>0</v>
      </c>
      <c r="S7" s="36">
        <v>0</v>
      </c>
      <c r="T7" s="36">
        <v>0</v>
      </c>
      <c r="U7" s="36">
        <v>0</v>
      </c>
      <c r="V7" s="37">
        <v>0</v>
      </c>
    </row>
    <row r="8" spans="1:23" s="9" customFormat="1" x14ac:dyDescent="0.35">
      <c r="A8" s="35" t="s">
        <v>46</v>
      </c>
      <c r="B8" s="9" t="s">
        <v>47</v>
      </c>
      <c r="C8" s="81"/>
      <c r="D8" s="37">
        <f>0.5*0.25</f>
        <v>0.125</v>
      </c>
      <c r="E8" s="36"/>
      <c r="F8" s="36"/>
      <c r="G8" s="36"/>
      <c r="H8" s="36"/>
      <c r="I8" s="36"/>
      <c r="J8" s="36"/>
      <c r="K8" s="36">
        <f>D8</f>
        <v>0.125</v>
      </c>
      <c r="L8" s="36"/>
      <c r="M8" s="36"/>
      <c r="N8" s="36">
        <f>D8</f>
        <v>0.125</v>
      </c>
      <c r="O8" s="36"/>
      <c r="P8" s="36"/>
      <c r="Q8" s="36">
        <v>0</v>
      </c>
      <c r="R8" s="36"/>
      <c r="S8" s="36">
        <f>D8</f>
        <v>0.125</v>
      </c>
      <c r="T8" s="36">
        <v>0</v>
      </c>
      <c r="U8" s="36"/>
      <c r="V8" s="37"/>
    </row>
    <row r="9" spans="1:23" s="9" customFormat="1" x14ac:dyDescent="0.35">
      <c r="A9" s="35" t="s">
        <v>430</v>
      </c>
      <c r="B9" s="9" t="s">
        <v>48</v>
      </c>
      <c r="C9" s="81">
        <v>0.5</v>
      </c>
      <c r="D9" s="37">
        <f>C9</f>
        <v>0.5</v>
      </c>
      <c r="E9" s="36">
        <v>0</v>
      </c>
      <c r="F9" s="36">
        <v>0</v>
      </c>
      <c r="G9" s="36">
        <v>0</v>
      </c>
      <c r="H9" s="36">
        <v>0</v>
      </c>
      <c r="I9" s="36">
        <f>C9</f>
        <v>0.5</v>
      </c>
      <c r="J9" s="36">
        <v>0</v>
      </c>
      <c r="K9" s="36">
        <v>0</v>
      </c>
      <c r="L9" s="36">
        <f>C9</f>
        <v>0.5</v>
      </c>
      <c r="M9" s="36">
        <v>0</v>
      </c>
      <c r="N9" s="36">
        <v>0</v>
      </c>
      <c r="O9" s="36">
        <f>C9</f>
        <v>0.5</v>
      </c>
      <c r="P9" s="36">
        <v>0</v>
      </c>
      <c r="Q9" s="36">
        <v>0</v>
      </c>
      <c r="R9" s="36">
        <v>0</v>
      </c>
      <c r="S9" s="36">
        <v>0</v>
      </c>
      <c r="T9" s="36">
        <v>0</v>
      </c>
      <c r="U9" s="36">
        <v>0</v>
      </c>
      <c r="V9" s="37">
        <v>0</v>
      </c>
    </row>
    <row r="10" spans="1:23" s="9" customFormat="1" x14ac:dyDescent="0.35">
      <c r="A10" s="35" t="s">
        <v>431</v>
      </c>
      <c r="B10" s="9" t="s">
        <v>52</v>
      </c>
      <c r="C10" s="81">
        <v>1</v>
      </c>
      <c r="D10" s="37">
        <v>0.75</v>
      </c>
      <c r="E10" s="36">
        <v>0</v>
      </c>
      <c r="F10" s="36">
        <v>0</v>
      </c>
      <c r="G10" s="36">
        <f>C10</f>
        <v>1</v>
      </c>
      <c r="H10" s="36">
        <f>C10</f>
        <v>1</v>
      </c>
      <c r="I10" s="36">
        <f>C10</f>
        <v>1</v>
      </c>
      <c r="J10" s="36">
        <f>C10</f>
        <v>1</v>
      </c>
      <c r="K10" s="36">
        <f>D10</f>
        <v>0.75</v>
      </c>
      <c r="L10" s="36">
        <f>C10</f>
        <v>1</v>
      </c>
      <c r="M10" s="36">
        <f>C10</f>
        <v>1</v>
      </c>
      <c r="N10" s="36">
        <f>D10</f>
        <v>0.75</v>
      </c>
      <c r="O10" s="36">
        <f>C10</f>
        <v>1</v>
      </c>
      <c r="P10" s="36">
        <f>C10</f>
        <v>1</v>
      </c>
      <c r="Q10" s="36">
        <v>0</v>
      </c>
      <c r="R10" s="36">
        <f>C10</f>
        <v>1</v>
      </c>
      <c r="S10" s="36">
        <f>D10</f>
        <v>0.75</v>
      </c>
      <c r="T10" s="36">
        <f>D10</f>
        <v>0.75</v>
      </c>
      <c r="U10" s="36">
        <f>C10</f>
        <v>1</v>
      </c>
      <c r="V10" s="37">
        <f>C10</f>
        <v>1</v>
      </c>
    </row>
    <row r="11" spans="1:23" s="9" customFormat="1" x14ac:dyDescent="0.35">
      <c r="A11" s="35" t="s">
        <v>432</v>
      </c>
      <c r="B11" s="9" t="s">
        <v>72</v>
      </c>
      <c r="C11" s="81"/>
      <c r="D11" s="37">
        <v>0.25</v>
      </c>
      <c r="E11" s="36"/>
      <c r="F11" s="36"/>
      <c r="G11" s="36"/>
      <c r="H11" s="36"/>
      <c r="I11" s="36"/>
      <c r="J11" s="36"/>
      <c r="K11" s="36">
        <v>0</v>
      </c>
      <c r="L11" s="36"/>
      <c r="M11" s="36"/>
      <c r="N11" s="36">
        <f>D11</f>
        <v>0.25</v>
      </c>
      <c r="O11" s="36"/>
      <c r="P11" s="36"/>
      <c r="Q11" s="36">
        <f>D11</f>
        <v>0.25</v>
      </c>
      <c r="R11" s="36"/>
      <c r="S11" s="36">
        <f>D11</f>
        <v>0.25</v>
      </c>
      <c r="T11" s="36">
        <f>D11</f>
        <v>0.25</v>
      </c>
      <c r="U11" s="36"/>
      <c r="V11" s="37"/>
    </row>
    <row r="12" spans="1:23" s="9" customFormat="1" x14ac:dyDescent="0.35">
      <c r="A12" s="35" t="s">
        <v>433</v>
      </c>
      <c r="B12" s="9" t="s">
        <v>78</v>
      </c>
      <c r="C12" s="81">
        <v>1</v>
      </c>
      <c r="D12" s="37">
        <v>0.75</v>
      </c>
      <c r="E12" s="36">
        <f>C12</f>
        <v>1</v>
      </c>
      <c r="F12" s="36">
        <v>0</v>
      </c>
      <c r="G12" s="36">
        <f>C12</f>
        <v>1</v>
      </c>
      <c r="H12" s="36">
        <v>0</v>
      </c>
      <c r="I12" s="36">
        <f>C12</f>
        <v>1</v>
      </c>
      <c r="J12" s="36">
        <f>C12</f>
        <v>1</v>
      </c>
      <c r="K12" s="36">
        <f>D12</f>
        <v>0.75</v>
      </c>
      <c r="L12" s="36">
        <f>C12</f>
        <v>1</v>
      </c>
      <c r="M12" s="36">
        <f>C12</f>
        <v>1</v>
      </c>
      <c r="N12" s="36">
        <v>0</v>
      </c>
      <c r="O12" s="36">
        <f>C12</f>
        <v>1</v>
      </c>
      <c r="P12" s="36">
        <f>C12</f>
        <v>1</v>
      </c>
      <c r="Q12" s="36">
        <v>0</v>
      </c>
      <c r="R12" s="36">
        <f>C12</f>
        <v>1</v>
      </c>
      <c r="S12" s="36">
        <v>0</v>
      </c>
      <c r="T12" s="36">
        <f>D12</f>
        <v>0.75</v>
      </c>
      <c r="U12" s="36">
        <f>C12</f>
        <v>1</v>
      </c>
      <c r="V12" s="37">
        <v>0</v>
      </c>
    </row>
    <row r="13" spans="1:23" s="9" customFormat="1" x14ac:dyDescent="0.35">
      <c r="A13" s="35" t="s">
        <v>434</v>
      </c>
      <c r="B13" s="9" t="s">
        <v>100</v>
      </c>
      <c r="C13" s="81"/>
      <c r="D13" s="37">
        <v>0.25</v>
      </c>
      <c r="E13" s="36"/>
      <c r="F13" s="36"/>
      <c r="G13" s="36"/>
      <c r="H13" s="36"/>
      <c r="I13" s="36"/>
      <c r="J13" s="36"/>
      <c r="K13" s="36">
        <f>D13</f>
        <v>0.25</v>
      </c>
      <c r="L13" s="36"/>
      <c r="M13" s="36"/>
      <c r="N13" s="36">
        <f>D13</f>
        <v>0.25</v>
      </c>
      <c r="O13" s="36"/>
      <c r="P13" s="36"/>
      <c r="Q13" s="36">
        <f>D13</f>
        <v>0.25</v>
      </c>
      <c r="R13" s="36"/>
      <c r="S13" s="36">
        <f>D13</f>
        <v>0.25</v>
      </c>
      <c r="T13" s="36">
        <f>D13</f>
        <v>0.25</v>
      </c>
      <c r="U13" s="36"/>
      <c r="V13" s="37"/>
    </row>
    <row r="14" spans="1:23" x14ac:dyDescent="0.35">
      <c r="A14" s="35" t="s">
        <v>435</v>
      </c>
      <c r="B14" s="9" t="s">
        <v>82</v>
      </c>
      <c r="C14" s="81">
        <f>1/3</f>
        <v>0.33333333333333331</v>
      </c>
      <c r="D14" s="37">
        <f t="shared" ref="D14:D20" si="0">C14</f>
        <v>0.33333333333333331</v>
      </c>
      <c r="E14" s="36">
        <f>C14</f>
        <v>0.33333333333333331</v>
      </c>
      <c r="F14" s="36">
        <v>0</v>
      </c>
      <c r="G14" s="36">
        <f t="shared" ref="G14:G19" si="1">C14</f>
        <v>0.33333333333333331</v>
      </c>
      <c r="H14" s="36">
        <v>0</v>
      </c>
      <c r="I14" s="36">
        <f>C14</f>
        <v>0.33333333333333331</v>
      </c>
      <c r="J14" s="36">
        <f>C14</f>
        <v>0.33333333333333331</v>
      </c>
      <c r="K14" s="36">
        <v>0</v>
      </c>
      <c r="L14" s="36">
        <f t="shared" ref="L14:L19" si="2">C14</f>
        <v>0.33333333333333331</v>
      </c>
      <c r="M14" s="36">
        <v>0</v>
      </c>
      <c r="N14" s="36">
        <f>D14</f>
        <v>0.33333333333333331</v>
      </c>
      <c r="O14" s="36">
        <f>C14</f>
        <v>0.33333333333333331</v>
      </c>
      <c r="P14" s="36">
        <v>0</v>
      </c>
      <c r="Q14" s="36">
        <f>D14</f>
        <v>0.33333333333333331</v>
      </c>
      <c r="R14" s="36">
        <f>C14</f>
        <v>0.33333333333333331</v>
      </c>
      <c r="S14" s="36">
        <f>D14</f>
        <v>0.33333333333333331</v>
      </c>
      <c r="T14" s="36">
        <v>0</v>
      </c>
      <c r="U14" s="36">
        <f>C14</f>
        <v>0.33333333333333331</v>
      </c>
      <c r="V14" s="37">
        <f>C14</f>
        <v>0.33333333333333331</v>
      </c>
    </row>
    <row r="15" spans="1:23" x14ac:dyDescent="0.35">
      <c r="A15" s="35" t="s">
        <v>436</v>
      </c>
      <c r="B15" s="9" t="s">
        <v>118</v>
      </c>
      <c r="C15" s="81">
        <f>1/3</f>
        <v>0.33333333333333331</v>
      </c>
      <c r="D15" s="37">
        <f t="shared" si="0"/>
        <v>0.33333333333333331</v>
      </c>
      <c r="E15" s="36">
        <f>C15</f>
        <v>0.33333333333333331</v>
      </c>
      <c r="F15" s="36">
        <v>0</v>
      </c>
      <c r="G15" s="36">
        <f t="shared" si="1"/>
        <v>0.33333333333333331</v>
      </c>
      <c r="H15" s="36">
        <v>0</v>
      </c>
      <c r="I15" s="36">
        <f>C15</f>
        <v>0.33333333333333331</v>
      </c>
      <c r="J15" s="36">
        <f>C15</f>
        <v>0.33333333333333331</v>
      </c>
      <c r="K15" s="36">
        <v>0</v>
      </c>
      <c r="L15" s="36">
        <f t="shared" si="2"/>
        <v>0.33333333333333331</v>
      </c>
      <c r="M15" s="36">
        <v>0</v>
      </c>
      <c r="N15" s="36">
        <f>D15</f>
        <v>0.33333333333333331</v>
      </c>
      <c r="O15" s="36">
        <f>C15</f>
        <v>0.33333333333333331</v>
      </c>
      <c r="P15" s="36">
        <v>0</v>
      </c>
      <c r="Q15" s="36">
        <f>D15</f>
        <v>0.33333333333333331</v>
      </c>
      <c r="R15" s="36">
        <f>C15</f>
        <v>0.33333333333333331</v>
      </c>
      <c r="S15" s="36">
        <f>D15</f>
        <v>0.33333333333333331</v>
      </c>
      <c r="T15" s="36">
        <v>0</v>
      </c>
      <c r="U15" s="36">
        <f>C15</f>
        <v>0.33333333333333331</v>
      </c>
      <c r="V15" s="37">
        <f>C15</f>
        <v>0.33333333333333331</v>
      </c>
    </row>
    <row r="16" spans="1:23" x14ac:dyDescent="0.35">
      <c r="A16" s="35" t="s">
        <v>437</v>
      </c>
      <c r="B16" s="9" t="s">
        <v>128</v>
      </c>
      <c r="C16" s="81">
        <f>1/3</f>
        <v>0.33333333333333331</v>
      </c>
      <c r="D16" s="37">
        <f t="shared" si="0"/>
        <v>0.33333333333333331</v>
      </c>
      <c r="E16" s="36">
        <f>C16</f>
        <v>0.33333333333333331</v>
      </c>
      <c r="F16" s="36">
        <v>0</v>
      </c>
      <c r="G16" s="36">
        <f t="shared" si="1"/>
        <v>0.33333333333333331</v>
      </c>
      <c r="H16" s="36">
        <f>C16</f>
        <v>0.33333333333333331</v>
      </c>
      <c r="I16" s="36">
        <v>0</v>
      </c>
      <c r="J16" s="36">
        <f>C16</f>
        <v>0.33333333333333331</v>
      </c>
      <c r="K16" s="36">
        <v>0</v>
      </c>
      <c r="L16" s="36">
        <f t="shared" si="2"/>
        <v>0.33333333333333331</v>
      </c>
      <c r="M16" s="36">
        <f>C16</f>
        <v>0.33333333333333331</v>
      </c>
      <c r="N16" s="36">
        <v>0</v>
      </c>
      <c r="O16" s="36">
        <v>0</v>
      </c>
      <c r="P16" s="36">
        <v>0</v>
      </c>
      <c r="Q16" s="36">
        <v>0</v>
      </c>
      <c r="R16" s="36">
        <f>C16</f>
        <v>0.33333333333333331</v>
      </c>
      <c r="S16" s="36">
        <v>0</v>
      </c>
      <c r="T16" s="36">
        <f>D16</f>
        <v>0.33333333333333331</v>
      </c>
      <c r="U16" s="36">
        <f>C16</f>
        <v>0.33333333333333331</v>
      </c>
      <c r="V16" s="37">
        <f>C16</f>
        <v>0.33333333333333331</v>
      </c>
    </row>
    <row r="17" spans="1:22" x14ac:dyDescent="0.35">
      <c r="A17" s="35" t="s">
        <v>438</v>
      </c>
      <c r="B17" s="9" t="s">
        <v>139</v>
      </c>
      <c r="C17" s="81">
        <v>1</v>
      </c>
      <c r="D17" s="37">
        <f t="shared" si="0"/>
        <v>1</v>
      </c>
      <c r="E17" s="36">
        <f>C17</f>
        <v>1</v>
      </c>
      <c r="F17" s="36">
        <f>C17</f>
        <v>1</v>
      </c>
      <c r="G17" s="36">
        <f t="shared" si="1"/>
        <v>1</v>
      </c>
      <c r="H17" s="36">
        <f>C17</f>
        <v>1</v>
      </c>
      <c r="I17" s="36">
        <v>0</v>
      </c>
      <c r="J17" s="36">
        <v>0</v>
      </c>
      <c r="K17" s="36">
        <f>D17</f>
        <v>1</v>
      </c>
      <c r="L17" s="36">
        <f t="shared" si="2"/>
        <v>1</v>
      </c>
      <c r="M17" s="36">
        <f>C17</f>
        <v>1</v>
      </c>
      <c r="N17" s="36">
        <f>D17</f>
        <v>1</v>
      </c>
      <c r="O17" s="36">
        <v>0</v>
      </c>
      <c r="P17" s="36">
        <f>C17</f>
        <v>1</v>
      </c>
      <c r="Q17" s="36">
        <f>D17</f>
        <v>1</v>
      </c>
      <c r="R17" s="36">
        <f>C17</f>
        <v>1</v>
      </c>
      <c r="S17" s="36">
        <v>0</v>
      </c>
      <c r="T17" s="36">
        <f>D17</f>
        <v>1</v>
      </c>
      <c r="U17" s="36">
        <v>0</v>
      </c>
      <c r="V17" s="37">
        <v>0</v>
      </c>
    </row>
    <row r="18" spans="1:22" x14ac:dyDescent="0.35">
      <c r="A18" s="35" t="s">
        <v>439</v>
      </c>
      <c r="B18" s="9" t="s">
        <v>145</v>
      </c>
      <c r="C18" s="81">
        <v>1</v>
      </c>
      <c r="D18" s="37">
        <f t="shared" si="0"/>
        <v>1</v>
      </c>
      <c r="E18" s="36">
        <f>C18</f>
        <v>1</v>
      </c>
      <c r="F18" s="36">
        <v>0</v>
      </c>
      <c r="G18" s="36">
        <f t="shared" si="1"/>
        <v>1</v>
      </c>
      <c r="H18" s="36">
        <f>C18</f>
        <v>1</v>
      </c>
      <c r="I18" s="36">
        <f>C18</f>
        <v>1</v>
      </c>
      <c r="J18" s="36">
        <v>0</v>
      </c>
      <c r="K18" s="36">
        <f>D18</f>
        <v>1</v>
      </c>
      <c r="L18" s="36">
        <f t="shared" si="2"/>
        <v>1</v>
      </c>
      <c r="M18" s="36">
        <f>C18</f>
        <v>1</v>
      </c>
      <c r="N18" s="36">
        <f>D18</f>
        <v>1</v>
      </c>
      <c r="O18" s="36">
        <f>C18</f>
        <v>1</v>
      </c>
      <c r="P18" s="36">
        <f>C18</f>
        <v>1</v>
      </c>
      <c r="Q18" s="36">
        <f>D18</f>
        <v>1</v>
      </c>
      <c r="R18" s="36">
        <f>C18</f>
        <v>1</v>
      </c>
      <c r="S18" s="36">
        <f>D19</f>
        <v>1</v>
      </c>
      <c r="T18" s="36">
        <f>D18</f>
        <v>1</v>
      </c>
      <c r="U18" s="36">
        <f>C18</f>
        <v>1</v>
      </c>
      <c r="V18" s="37">
        <f>C18</f>
        <v>1</v>
      </c>
    </row>
    <row r="19" spans="1:22" x14ac:dyDescent="0.35">
      <c r="A19" s="35" t="s">
        <v>440</v>
      </c>
      <c r="B19" s="9" t="s">
        <v>161</v>
      </c>
      <c r="C19" s="81">
        <v>1</v>
      </c>
      <c r="D19" s="37">
        <f t="shared" si="0"/>
        <v>1</v>
      </c>
      <c r="E19" s="36">
        <v>0.5</v>
      </c>
      <c r="F19" s="36">
        <v>0</v>
      </c>
      <c r="G19" s="36">
        <f t="shared" si="1"/>
        <v>1</v>
      </c>
      <c r="H19" s="36">
        <v>0.5</v>
      </c>
      <c r="I19" s="36">
        <v>0.5</v>
      </c>
      <c r="J19" s="36">
        <v>0.5</v>
      </c>
      <c r="K19" s="36">
        <v>0.5</v>
      </c>
      <c r="L19" s="36">
        <f t="shared" si="2"/>
        <v>1</v>
      </c>
      <c r="M19" s="36">
        <v>0.5</v>
      </c>
      <c r="N19" s="36">
        <v>0.5</v>
      </c>
      <c r="O19" s="36">
        <v>0.5</v>
      </c>
      <c r="P19" s="36">
        <v>0.5</v>
      </c>
      <c r="Q19" s="36">
        <v>0.5</v>
      </c>
      <c r="R19" s="36">
        <v>0.5</v>
      </c>
      <c r="S19" s="36">
        <v>0.5</v>
      </c>
      <c r="T19" s="36">
        <v>0.5</v>
      </c>
      <c r="U19" s="36">
        <f>C19</f>
        <v>1</v>
      </c>
      <c r="V19" s="37">
        <v>0.5</v>
      </c>
    </row>
    <row r="20" spans="1:22" x14ac:dyDescent="0.35">
      <c r="A20" s="35" t="s">
        <v>441</v>
      </c>
      <c r="B20" s="9" t="s">
        <v>178</v>
      </c>
      <c r="C20" s="81">
        <v>1</v>
      </c>
      <c r="D20" s="37">
        <f t="shared" si="0"/>
        <v>1</v>
      </c>
      <c r="E20" s="36">
        <v>0</v>
      </c>
      <c r="F20" s="36">
        <v>0</v>
      </c>
      <c r="G20" s="36">
        <v>0</v>
      </c>
      <c r="H20" s="36">
        <v>0</v>
      </c>
      <c r="I20" s="36">
        <v>0</v>
      </c>
      <c r="J20" s="36">
        <f>C20</f>
        <v>1</v>
      </c>
      <c r="K20" s="36">
        <v>0</v>
      </c>
      <c r="L20" s="36">
        <v>0</v>
      </c>
      <c r="M20" s="36">
        <v>0</v>
      </c>
      <c r="N20" s="36">
        <f>D20</f>
        <v>1</v>
      </c>
      <c r="O20" s="36">
        <v>0</v>
      </c>
      <c r="P20" s="36">
        <v>0</v>
      </c>
      <c r="Q20" s="36">
        <v>0</v>
      </c>
      <c r="R20" s="36">
        <v>0</v>
      </c>
      <c r="S20" s="36">
        <v>0</v>
      </c>
      <c r="T20" s="36">
        <f>D20</f>
        <v>1</v>
      </c>
      <c r="U20" s="36">
        <f>C20</f>
        <v>1</v>
      </c>
      <c r="V20" s="37">
        <v>0</v>
      </c>
    </row>
    <row r="21" spans="1:22" x14ac:dyDescent="0.35">
      <c r="A21" s="35" t="s">
        <v>442</v>
      </c>
      <c r="B21" s="9" t="s">
        <v>549</v>
      </c>
      <c r="C21" s="81">
        <v>1</v>
      </c>
      <c r="D21" s="37">
        <v>1</v>
      </c>
      <c r="E21" s="36">
        <v>1</v>
      </c>
      <c r="F21" s="36">
        <v>1</v>
      </c>
      <c r="G21" s="36">
        <v>1</v>
      </c>
      <c r="H21" s="36">
        <v>1</v>
      </c>
      <c r="I21" s="36">
        <v>1</v>
      </c>
      <c r="J21" s="36">
        <v>1</v>
      </c>
      <c r="K21" s="36">
        <v>1</v>
      </c>
      <c r="L21" s="36">
        <v>1</v>
      </c>
      <c r="M21" s="36">
        <v>1</v>
      </c>
      <c r="N21" s="36">
        <v>0.75</v>
      </c>
      <c r="O21" s="36">
        <v>0.578125</v>
      </c>
      <c r="P21" s="36">
        <v>1</v>
      </c>
      <c r="Q21" s="36">
        <v>1</v>
      </c>
      <c r="R21" s="36">
        <v>1</v>
      </c>
      <c r="S21" s="36">
        <v>1</v>
      </c>
      <c r="T21" s="36">
        <v>1</v>
      </c>
      <c r="U21" s="36">
        <v>1</v>
      </c>
      <c r="V21" s="37">
        <v>1</v>
      </c>
    </row>
    <row r="22" spans="1:22" x14ac:dyDescent="0.35">
      <c r="A22" s="35" t="s">
        <v>471</v>
      </c>
      <c r="B22" s="15" t="s">
        <v>182</v>
      </c>
      <c r="C22" s="81">
        <v>1</v>
      </c>
      <c r="D22" s="37">
        <v>1</v>
      </c>
      <c r="E22" s="36">
        <v>1</v>
      </c>
      <c r="F22" s="36">
        <v>1</v>
      </c>
      <c r="G22" s="36">
        <v>1</v>
      </c>
      <c r="H22" s="36">
        <v>1</v>
      </c>
      <c r="I22" s="36">
        <v>0.5</v>
      </c>
      <c r="J22" s="36">
        <v>1</v>
      </c>
      <c r="K22" s="36">
        <v>1</v>
      </c>
      <c r="L22" s="36">
        <v>1</v>
      </c>
      <c r="M22" s="36">
        <v>1</v>
      </c>
      <c r="N22" s="36">
        <v>1</v>
      </c>
      <c r="O22" s="36">
        <v>1</v>
      </c>
      <c r="P22" s="36">
        <v>1</v>
      </c>
      <c r="Q22" s="36">
        <v>1</v>
      </c>
      <c r="R22" s="36">
        <v>1</v>
      </c>
      <c r="S22" s="36">
        <v>0.5</v>
      </c>
      <c r="T22" s="36">
        <v>1</v>
      </c>
      <c r="U22" s="13">
        <v>0.84615384615384615</v>
      </c>
      <c r="V22" s="37">
        <v>1</v>
      </c>
    </row>
    <row r="23" spans="1:22" s="55" customFormat="1" x14ac:dyDescent="0.35">
      <c r="A23" s="108"/>
      <c r="B23" s="109"/>
      <c r="C23" s="112">
        <f t="shared" ref="C23:V23" si="3">SUM(C3:C22)</f>
        <v>11</v>
      </c>
      <c r="D23" s="113">
        <f t="shared" si="3"/>
        <v>11</v>
      </c>
      <c r="E23" s="114">
        <f t="shared" si="3"/>
        <v>6.5</v>
      </c>
      <c r="F23" s="114">
        <f t="shared" si="3"/>
        <v>3</v>
      </c>
      <c r="G23" s="114">
        <f t="shared" si="3"/>
        <v>8</v>
      </c>
      <c r="H23" s="114">
        <f t="shared" si="3"/>
        <v>5.833333333333333</v>
      </c>
      <c r="I23" s="114">
        <f t="shared" si="3"/>
        <v>7.166666666666667</v>
      </c>
      <c r="J23" s="114">
        <f t="shared" si="3"/>
        <v>6.5</v>
      </c>
      <c r="K23" s="114">
        <f t="shared" si="3"/>
        <v>6.7050000000000001</v>
      </c>
      <c r="L23" s="114">
        <f t="shared" si="3"/>
        <v>10</v>
      </c>
      <c r="M23" s="114">
        <f t="shared" si="3"/>
        <v>8.3333333333333339</v>
      </c>
      <c r="N23" s="114">
        <f t="shared" si="3"/>
        <v>8.2916666666666679</v>
      </c>
      <c r="O23" s="114">
        <f t="shared" si="3"/>
        <v>7.244791666666667</v>
      </c>
      <c r="P23" s="114">
        <f t="shared" si="3"/>
        <v>6.5</v>
      </c>
      <c r="Q23" s="114">
        <f t="shared" si="3"/>
        <v>6.6666666666666661</v>
      </c>
      <c r="R23" s="114">
        <f t="shared" si="3"/>
        <v>7.5</v>
      </c>
      <c r="S23" s="114">
        <f t="shared" si="3"/>
        <v>6.041666666666667</v>
      </c>
      <c r="T23" s="114">
        <f t="shared" si="3"/>
        <v>8.5</v>
      </c>
      <c r="U23" s="114">
        <f t="shared" si="3"/>
        <v>8.8461538461538467</v>
      </c>
      <c r="V23" s="113">
        <f t="shared" si="3"/>
        <v>5.5</v>
      </c>
    </row>
    <row r="24" spans="1:22" s="47" customFormat="1" x14ac:dyDescent="0.35">
      <c r="A24" s="43"/>
      <c r="B24" s="44"/>
      <c r="C24" s="45"/>
      <c r="D24" s="46"/>
      <c r="E24" s="45"/>
      <c r="F24" s="45"/>
      <c r="G24" s="45"/>
      <c r="H24" s="45"/>
      <c r="I24" s="45"/>
      <c r="J24" s="45"/>
      <c r="K24" s="45"/>
      <c r="L24" s="45"/>
      <c r="M24" s="45"/>
      <c r="N24" s="45"/>
      <c r="O24" s="45"/>
      <c r="P24" s="45"/>
      <c r="Q24" s="45"/>
      <c r="R24" s="45"/>
      <c r="S24" s="45"/>
      <c r="T24" s="45"/>
      <c r="U24" s="45"/>
      <c r="V24" s="46"/>
    </row>
    <row r="25" spans="1:22" s="57" customFormat="1" x14ac:dyDescent="0.35">
      <c r="A25" s="108" t="s">
        <v>443</v>
      </c>
      <c r="B25" s="115" t="s">
        <v>444</v>
      </c>
      <c r="C25" s="116"/>
      <c r="D25" s="117"/>
      <c r="E25" s="114"/>
      <c r="F25" s="114"/>
      <c r="G25" s="114"/>
      <c r="H25" s="114"/>
      <c r="I25" s="114"/>
      <c r="J25" s="114"/>
      <c r="K25" s="114"/>
      <c r="L25" s="114"/>
      <c r="M25" s="114"/>
      <c r="N25" s="114"/>
      <c r="O25" s="114"/>
      <c r="P25" s="114"/>
      <c r="Q25" s="114"/>
      <c r="R25" s="114"/>
      <c r="S25" s="114"/>
      <c r="T25" s="114"/>
      <c r="U25" s="114"/>
      <c r="V25" s="113"/>
    </row>
    <row r="26" spans="1:22" s="57" customFormat="1" x14ac:dyDescent="0.35">
      <c r="A26" s="73" t="s">
        <v>428</v>
      </c>
      <c r="B26" s="74" t="s">
        <v>204</v>
      </c>
      <c r="C26" s="83">
        <v>3</v>
      </c>
      <c r="D26" s="78">
        <v>2.25</v>
      </c>
      <c r="E26" s="70"/>
      <c r="F26" s="57">
        <v>0</v>
      </c>
      <c r="G26" s="71"/>
      <c r="H26" s="71"/>
      <c r="I26" s="71"/>
      <c r="J26" s="71"/>
      <c r="K26" s="71"/>
      <c r="L26" s="71"/>
      <c r="M26" s="71"/>
      <c r="N26" s="71"/>
      <c r="O26" s="71">
        <v>0</v>
      </c>
      <c r="P26" s="71"/>
      <c r="Q26" s="71"/>
      <c r="R26" s="71"/>
      <c r="S26" s="71"/>
      <c r="T26" s="71"/>
      <c r="U26" s="71"/>
      <c r="V26" s="72"/>
    </row>
    <row r="27" spans="1:22" x14ac:dyDescent="0.35">
      <c r="A27" s="48" t="s">
        <v>445</v>
      </c>
      <c r="B27" s="75" t="s">
        <v>204</v>
      </c>
      <c r="C27" s="81">
        <v>1</v>
      </c>
      <c r="D27" s="37">
        <f>C27*0.75</f>
        <v>0.75</v>
      </c>
      <c r="E27" s="36">
        <f>C27</f>
        <v>1</v>
      </c>
      <c r="F27" s="36">
        <v>0</v>
      </c>
      <c r="G27" s="36">
        <v>0</v>
      </c>
      <c r="H27" s="36">
        <f>C27</f>
        <v>1</v>
      </c>
      <c r="I27" s="36">
        <v>0</v>
      </c>
      <c r="J27" s="36">
        <v>0</v>
      </c>
      <c r="K27" s="36">
        <v>0</v>
      </c>
      <c r="L27" s="36">
        <v>0</v>
      </c>
      <c r="M27" s="36">
        <f>C27</f>
        <v>1</v>
      </c>
      <c r="N27" s="36">
        <v>0</v>
      </c>
      <c r="O27" s="36">
        <v>0</v>
      </c>
      <c r="P27" s="36">
        <v>0</v>
      </c>
      <c r="Q27" s="36">
        <f>D27</f>
        <v>0.75</v>
      </c>
      <c r="R27" s="36">
        <v>0</v>
      </c>
      <c r="S27" s="36">
        <f>D27</f>
        <v>0.75</v>
      </c>
      <c r="T27" s="36">
        <f>D27</f>
        <v>0.75</v>
      </c>
      <c r="U27" s="36">
        <v>0</v>
      </c>
      <c r="V27" s="37">
        <v>0</v>
      </c>
    </row>
    <row r="28" spans="1:22" x14ac:dyDescent="0.35">
      <c r="A28" s="48" t="s">
        <v>446</v>
      </c>
      <c r="B28" s="49" t="s">
        <v>447</v>
      </c>
      <c r="C28" s="81">
        <v>2</v>
      </c>
      <c r="D28" s="37">
        <f>C28*0.75</f>
        <v>1.5</v>
      </c>
      <c r="E28" s="36">
        <v>0</v>
      </c>
      <c r="F28" s="36">
        <v>0</v>
      </c>
      <c r="G28" s="36">
        <v>0</v>
      </c>
      <c r="H28" s="36">
        <v>0</v>
      </c>
      <c r="I28" s="36">
        <v>0</v>
      </c>
      <c r="J28" s="36">
        <f>C28</f>
        <v>2</v>
      </c>
      <c r="K28" s="36">
        <v>0</v>
      </c>
      <c r="L28" s="36">
        <v>0</v>
      </c>
      <c r="M28" s="36">
        <v>0</v>
      </c>
      <c r="N28" s="36">
        <f>D28</f>
        <v>1.5</v>
      </c>
      <c r="O28" s="36">
        <v>0</v>
      </c>
      <c r="P28" s="36">
        <v>0</v>
      </c>
      <c r="Q28" s="36">
        <v>0</v>
      </c>
      <c r="R28" s="36">
        <v>0</v>
      </c>
      <c r="S28" s="36">
        <v>0</v>
      </c>
      <c r="T28" s="36">
        <v>0</v>
      </c>
      <c r="U28" s="36">
        <v>0</v>
      </c>
      <c r="V28" s="37">
        <v>0</v>
      </c>
    </row>
    <row r="29" spans="1:22" x14ac:dyDescent="0.35">
      <c r="A29" s="48" t="s">
        <v>448</v>
      </c>
      <c r="B29" s="49" t="s">
        <v>449</v>
      </c>
      <c r="C29" s="81">
        <v>3</v>
      </c>
      <c r="D29" s="37">
        <f>C29*0.75</f>
        <v>2.25</v>
      </c>
      <c r="E29" s="36">
        <v>0</v>
      </c>
      <c r="F29" s="36">
        <v>0</v>
      </c>
      <c r="G29" s="36">
        <f>C29</f>
        <v>3</v>
      </c>
      <c r="H29" s="36">
        <v>0</v>
      </c>
      <c r="I29" s="36">
        <v>3</v>
      </c>
      <c r="J29" s="36">
        <v>0</v>
      </c>
      <c r="K29" s="36">
        <f>D29</f>
        <v>2.25</v>
      </c>
      <c r="L29" s="36">
        <f>C29</f>
        <v>3</v>
      </c>
      <c r="M29" s="36">
        <v>0</v>
      </c>
      <c r="N29" s="36">
        <v>0</v>
      </c>
      <c r="O29" s="36">
        <v>0</v>
      </c>
      <c r="P29" s="36">
        <f>C29</f>
        <v>3</v>
      </c>
      <c r="Q29" s="36">
        <v>0</v>
      </c>
      <c r="R29" s="36">
        <f>C29</f>
        <v>3</v>
      </c>
      <c r="S29" s="36">
        <v>0</v>
      </c>
      <c r="T29" s="36">
        <v>0</v>
      </c>
      <c r="U29" s="36">
        <f>C29</f>
        <v>3</v>
      </c>
      <c r="V29" s="37">
        <f>C29</f>
        <v>3</v>
      </c>
    </row>
    <row r="30" spans="1:22" x14ac:dyDescent="0.35">
      <c r="A30" s="50" t="s">
        <v>231</v>
      </c>
      <c r="B30" s="49" t="s">
        <v>450</v>
      </c>
      <c r="C30" s="81"/>
      <c r="D30" s="37">
        <f>3*0.25</f>
        <v>0.75</v>
      </c>
      <c r="E30" s="36"/>
      <c r="F30" s="36"/>
      <c r="G30" s="36"/>
      <c r="H30" s="36"/>
      <c r="I30" s="36"/>
      <c r="J30" s="36"/>
      <c r="K30" s="36">
        <f>D30</f>
        <v>0.75</v>
      </c>
      <c r="L30" s="36"/>
      <c r="M30" s="36"/>
      <c r="N30" s="36">
        <f>D30</f>
        <v>0.75</v>
      </c>
      <c r="O30" s="36"/>
      <c r="P30" s="36"/>
      <c r="Q30" s="36">
        <v>0</v>
      </c>
      <c r="R30" s="36"/>
      <c r="S30" s="36">
        <f>D30</f>
        <v>0.75</v>
      </c>
      <c r="T30" s="36">
        <f>D30</f>
        <v>0.75</v>
      </c>
      <c r="U30" s="36"/>
      <c r="V30" s="37"/>
    </row>
    <row r="31" spans="1:22" x14ac:dyDescent="0.35">
      <c r="A31" s="50" t="s">
        <v>451</v>
      </c>
      <c r="B31" s="49" t="s">
        <v>452</v>
      </c>
      <c r="C31" s="81">
        <v>1</v>
      </c>
      <c r="D31" s="37">
        <v>0.75</v>
      </c>
      <c r="E31" s="36">
        <v>0</v>
      </c>
      <c r="F31" s="36">
        <v>0</v>
      </c>
      <c r="G31" s="36">
        <f>C31</f>
        <v>1</v>
      </c>
      <c r="H31" s="36">
        <v>0</v>
      </c>
      <c r="I31" s="36">
        <f>C31</f>
        <v>1</v>
      </c>
      <c r="J31" s="36">
        <f>C31</f>
        <v>1</v>
      </c>
      <c r="K31" s="36">
        <v>0</v>
      </c>
      <c r="L31" s="36">
        <f>C31</f>
        <v>1</v>
      </c>
      <c r="M31" s="36">
        <v>0</v>
      </c>
      <c r="N31" s="36">
        <f>D31</f>
        <v>0.75</v>
      </c>
      <c r="O31" s="36">
        <v>0</v>
      </c>
      <c r="P31" s="36">
        <v>0</v>
      </c>
      <c r="Q31" s="36">
        <v>0</v>
      </c>
      <c r="R31" s="36">
        <v>0</v>
      </c>
      <c r="S31" s="36">
        <v>0</v>
      </c>
      <c r="T31" s="36">
        <v>0</v>
      </c>
      <c r="U31" s="36">
        <f>C31</f>
        <v>1</v>
      </c>
      <c r="V31" s="37">
        <f>C31</f>
        <v>1</v>
      </c>
    </row>
    <row r="32" spans="1:22" x14ac:dyDescent="0.35">
      <c r="A32" s="79" t="s">
        <v>46</v>
      </c>
      <c r="B32" s="69" t="s">
        <v>248</v>
      </c>
      <c r="C32" s="84"/>
      <c r="D32" s="77">
        <v>0.25</v>
      </c>
      <c r="E32" s="36"/>
      <c r="F32" s="36"/>
      <c r="G32" s="36"/>
      <c r="H32" s="36"/>
      <c r="I32" s="36"/>
      <c r="J32" s="36"/>
      <c r="K32" s="36">
        <f>D32</f>
        <v>0.25</v>
      </c>
      <c r="L32" s="36"/>
      <c r="M32" s="36"/>
      <c r="N32" s="36">
        <v>0</v>
      </c>
      <c r="O32" s="36"/>
      <c r="P32" s="36"/>
      <c r="Q32" s="36">
        <f>D32</f>
        <v>0.25</v>
      </c>
      <c r="R32" s="36"/>
      <c r="S32" s="36">
        <v>0</v>
      </c>
      <c r="T32" s="36">
        <v>0</v>
      </c>
      <c r="U32" s="36"/>
      <c r="V32" s="37"/>
    </row>
    <row r="33" spans="1:22" s="55" customFormat="1" x14ac:dyDescent="0.35">
      <c r="A33" s="118"/>
      <c r="B33" s="119"/>
      <c r="C33" s="120">
        <f>C29+C31</f>
        <v>4</v>
      </c>
      <c r="D33" s="121">
        <f>D29+D31+D32+D30</f>
        <v>4</v>
      </c>
      <c r="E33" s="114">
        <f t="shared" ref="E33:V33" si="4">SUM(E27:E32)</f>
        <v>1</v>
      </c>
      <c r="F33" s="114">
        <f t="shared" si="4"/>
        <v>0</v>
      </c>
      <c r="G33" s="114">
        <f t="shared" si="4"/>
        <v>4</v>
      </c>
      <c r="H33" s="114">
        <f t="shared" si="4"/>
        <v>1</v>
      </c>
      <c r="I33" s="114">
        <f t="shared" si="4"/>
        <v>4</v>
      </c>
      <c r="J33" s="114">
        <f t="shared" si="4"/>
        <v>3</v>
      </c>
      <c r="K33" s="114">
        <f t="shared" si="4"/>
        <v>3.25</v>
      </c>
      <c r="L33" s="114">
        <f t="shared" si="4"/>
        <v>4</v>
      </c>
      <c r="M33" s="114">
        <f t="shared" si="4"/>
        <v>1</v>
      </c>
      <c r="N33" s="114">
        <f t="shared" si="4"/>
        <v>3</v>
      </c>
      <c r="O33" s="114">
        <f t="shared" si="4"/>
        <v>0</v>
      </c>
      <c r="P33" s="114">
        <f t="shared" si="4"/>
        <v>3</v>
      </c>
      <c r="Q33" s="114">
        <f t="shared" si="4"/>
        <v>1</v>
      </c>
      <c r="R33" s="114">
        <f t="shared" si="4"/>
        <v>3</v>
      </c>
      <c r="S33" s="114">
        <f t="shared" si="4"/>
        <v>1.5</v>
      </c>
      <c r="T33" s="114">
        <f t="shared" si="4"/>
        <v>1.5</v>
      </c>
      <c r="U33" s="114">
        <f t="shared" si="4"/>
        <v>4</v>
      </c>
      <c r="V33" s="113">
        <f t="shared" si="4"/>
        <v>4</v>
      </c>
    </row>
    <row r="34" spans="1:22" s="55" customFormat="1" x14ac:dyDescent="0.35">
      <c r="A34" s="51"/>
      <c r="B34" s="52"/>
      <c r="C34" s="53"/>
      <c r="D34" s="54"/>
      <c r="E34" s="45"/>
      <c r="F34" s="45"/>
      <c r="G34" s="45"/>
      <c r="H34" s="45"/>
      <c r="I34" s="45"/>
      <c r="J34" s="45"/>
      <c r="K34" s="45"/>
      <c r="L34" s="45"/>
      <c r="M34" s="45"/>
      <c r="N34" s="45"/>
      <c r="O34" s="45"/>
      <c r="P34" s="45"/>
      <c r="Q34" s="45"/>
      <c r="R34" s="45"/>
      <c r="S34" s="45"/>
      <c r="T34" s="45"/>
      <c r="U34" s="45"/>
      <c r="V34" s="46"/>
    </row>
    <row r="35" spans="1:22" s="57" customFormat="1" x14ac:dyDescent="0.35">
      <c r="A35" s="108" t="s">
        <v>453</v>
      </c>
      <c r="B35" s="109" t="s">
        <v>454</v>
      </c>
      <c r="C35" s="112"/>
      <c r="D35" s="113"/>
      <c r="E35" s="114"/>
      <c r="F35" s="114"/>
      <c r="G35" s="114"/>
      <c r="H35" s="114"/>
      <c r="I35" s="114"/>
      <c r="J35" s="114"/>
      <c r="K35" s="114"/>
      <c r="L35" s="114"/>
      <c r="M35" s="114"/>
      <c r="N35" s="114"/>
      <c r="O35" s="114"/>
      <c r="P35" s="114"/>
      <c r="Q35" s="114"/>
      <c r="R35" s="114"/>
      <c r="S35" s="114"/>
      <c r="T35" s="114"/>
      <c r="U35" s="114"/>
      <c r="V35" s="113"/>
    </row>
    <row r="36" spans="1:22" x14ac:dyDescent="0.35">
      <c r="A36" s="48" t="s">
        <v>455</v>
      </c>
      <c r="B36" s="75" t="s">
        <v>253</v>
      </c>
      <c r="C36" s="85">
        <v>0.4</v>
      </c>
      <c r="D36" s="37">
        <f t="shared" ref="D36:D48" si="5">C36</f>
        <v>0.4</v>
      </c>
      <c r="E36" s="36">
        <v>0</v>
      </c>
      <c r="F36" s="36">
        <v>0</v>
      </c>
      <c r="G36" s="36">
        <f>C36</f>
        <v>0.4</v>
      </c>
      <c r="H36" s="36">
        <f>C36</f>
        <v>0.4</v>
      </c>
      <c r="I36" s="36">
        <f>C36</f>
        <v>0.4</v>
      </c>
      <c r="J36" s="36">
        <v>0</v>
      </c>
      <c r="K36" s="36">
        <v>0</v>
      </c>
      <c r="L36" s="36">
        <f t="shared" ref="L36:L43" si="6">C36</f>
        <v>0.4</v>
      </c>
      <c r="M36" s="36">
        <v>0</v>
      </c>
      <c r="N36" s="36">
        <v>0</v>
      </c>
      <c r="O36" s="36">
        <f>C36</f>
        <v>0.4</v>
      </c>
      <c r="P36" s="36">
        <v>0</v>
      </c>
      <c r="Q36" s="36">
        <v>0</v>
      </c>
      <c r="R36" s="36">
        <v>0</v>
      </c>
      <c r="S36" s="36">
        <v>0</v>
      </c>
      <c r="T36" s="36">
        <v>0</v>
      </c>
      <c r="U36" s="36">
        <f>C36</f>
        <v>0.4</v>
      </c>
      <c r="V36" s="37">
        <f>C36</f>
        <v>0.4</v>
      </c>
    </row>
    <row r="37" spans="1:22" x14ac:dyDescent="0.35">
      <c r="A37" s="48" t="s">
        <v>456</v>
      </c>
      <c r="B37" s="75" t="s">
        <v>264</v>
      </c>
      <c r="C37" s="85">
        <v>0.2</v>
      </c>
      <c r="D37" s="37">
        <f t="shared" si="5"/>
        <v>0.2</v>
      </c>
      <c r="E37" s="36">
        <v>0</v>
      </c>
      <c r="F37" s="36">
        <v>0</v>
      </c>
      <c r="G37" s="36">
        <v>0.4</v>
      </c>
      <c r="H37" s="36">
        <f>C37</f>
        <v>0.2</v>
      </c>
      <c r="I37" s="36">
        <v>0</v>
      </c>
      <c r="J37" s="36">
        <v>0</v>
      </c>
      <c r="K37" s="36">
        <v>0</v>
      </c>
      <c r="L37" s="36">
        <f t="shared" si="6"/>
        <v>0.2</v>
      </c>
      <c r="M37" s="36">
        <v>0</v>
      </c>
      <c r="N37" s="36">
        <v>0</v>
      </c>
      <c r="O37" s="36">
        <f>C37</f>
        <v>0.2</v>
      </c>
      <c r="P37" s="36">
        <v>0</v>
      </c>
      <c r="Q37" s="36">
        <v>0</v>
      </c>
      <c r="R37" s="36">
        <v>0</v>
      </c>
      <c r="S37" s="36">
        <v>0</v>
      </c>
      <c r="T37" s="36">
        <v>0</v>
      </c>
      <c r="U37" s="36">
        <f>C37</f>
        <v>0.2</v>
      </c>
      <c r="V37" s="37">
        <v>0.4</v>
      </c>
    </row>
    <row r="38" spans="1:22" x14ac:dyDescent="0.35">
      <c r="A38" s="48" t="s">
        <v>457</v>
      </c>
      <c r="B38" s="75" t="s">
        <v>271</v>
      </c>
      <c r="C38" s="85">
        <v>0.2</v>
      </c>
      <c r="D38" s="37">
        <f t="shared" si="5"/>
        <v>0.2</v>
      </c>
      <c r="E38" s="36">
        <v>0</v>
      </c>
      <c r="F38" s="36">
        <v>0</v>
      </c>
      <c r="G38" s="36">
        <v>0</v>
      </c>
      <c r="H38" s="36">
        <f>C38</f>
        <v>0.2</v>
      </c>
      <c r="I38" s="36">
        <v>0</v>
      </c>
      <c r="J38" s="36">
        <v>0</v>
      </c>
      <c r="K38" s="36">
        <v>0</v>
      </c>
      <c r="L38" s="36">
        <f t="shared" si="6"/>
        <v>0.2</v>
      </c>
      <c r="M38" s="36">
        <v>0</v>
      </c>
      <c r="N38" s="36">
        <v>0</v>
      </c>
      <c r="O38" s="36">
        <f>C38</f>
        <v>0.2</v>
      </c>
      <c r="P38" s="36">
        <v>0</v>
      </c>
      <c r="Q38" s="36">
        <v>0</v>
      </c>
      <c r="R38" s="36">
        <v>0</v>
      </c>
      <c r="S38" s="36">
        <v>0</v>
      </c>
      <c r="T38" s="36">
        <v>0</v>
      </c>
      <c r="U38" s="36">
        <f>C38</f>
        <v>0.2</v>
      </c>
      <c r="V38" s="37">
        <v>0</v>
      </c>
    </row>
    <row r="39" spans="1:22" x14ac:dyDescent="0.35">
      <c r="A39" s="48" t="s">
        <v>458</v>
      </c>
      <c r="B39" s="75" t="s">
        <v>274</v>
      </c>
      <c r="C39" s="85">
        <v>0.4</v>
      </c>
      <c r="D39" s="37">
        <f t="shared" si="5"/>
        <v>0.4</v>
      </c>
      <c r="E39" s="36">
        <v>0</v>
      </c>
      <c r="F39" s="36">
        <v>0</v>
      </c>
      <c r="G39" s="36">
        <v>0</v>
      </c>
      <c r="H39" s="36">
        <v>0</v>
      </c>
      <c r="I39" s="36">
        <v>0</v>
      </c>
      <c r="J39" s="36">
        <v>0</v>
      </c>
      <c r="K39" s="36">
        <v>0</v>
      </c>
      <c r="L39" s="36">
        <f t="shared" si="6"/>
        <v>0.4</v>
      </c>
      <c r="M39" s="36">
        <v>0</v>
      </c>
      <c r="N39" s="36">
        <v>0</v>
      </c>
      <c r="O39" s="36">
        <v>0</v>
      </c>
      <c r="P39" s="36">
        <v>0</v>
      </c>
      <c r="Q39" s="36">
        <v>0</v>
      </c>
      <c r="R39" s="36">
        <v>0</v>
      </c>
      <c r="S39" s="36">
        <v>0</v>
      </c>
      <c r="T39" s="36">
        <v>0</v>
      </c>
      <c r="U39" s="36">
        <v>0</v>
      </c>
      <c r="V39" s="37">
        <v>0</v>
      </c>
    </row>
    <row r="40" spans="1:22" x14ac:dyDescent="0.35">
      <c r="A40" s="48" t="s">
        <v>459</v>
      </c>
      <c r="B40" s="75" t="s">
        <v>277</v>
      </c>
      <c r="C40" s="85">
        <v>0.4</v>
      </c>
      <c r="D40" s="37">
        <f t="shared" si="5"/>
        <v>0.4</v>
      </c>
      <c r="E40" s="36">
        <v>0</v>
      </c>
      <c r="F40" s="36">
        <v>0</v>
      </c>
      <c r="G40" s="36">
        <v>0</v>
      </c>
      <c r="H40" s="36">
        <v>0</v>
      </c>
      <c r="I40" s="36">
        <v>0</v>
      </c>
      <c r="J40" s="36">
        <v>0</v>
      </c>
      <c r="K40" s="36">
        <v>0</v>
      </c>
      <c r="L40" s="36">
        <f t="shared" si="6"/>
        <v>0.4</v>
      </c>
      <c r="M40" s="36">
        <v>0</v>
      </c>
      <c r="N40" s="36">
        <v>0</v>
      </c>
      <c r="O40" s="36">
        <v>0</v>
      </c>
      <c r="P40" s="36">
        <v>0</v>
      </c>
      <c r="Q40" s="36">
        <v>0</v>
      </c>
      <c r="R40" s="36">
        <v>0</v>
      </c>
      <c r="S40" s="36">
        <v>0</v>
      </c>
      <c r="T40" s="36">
        <v>0</v>
      </c>
      <c r="U40" s="36">
        <v>0</v>
      </c>
      <c r="V40" s="37">
        <v>0</v>
      </c>
    </row>
    <row r="41" spans="1:22" x14ac:dyDescent="0.35">
      <c r="A41" s="48" t="s">
        <v>460</v>
      </c>
      <c r="B41" s="75" t="s">
        <v>280</v>
      </c>
      <c r="C41" s="85">
        <v>0.4</v>
      </c>
      <c r="D41" s="37">
        <f t="shared" si="5"/>
        <v>0.4</v>
      </c>
      <c r="E41" s="36">
        <v>0</v>
      </c>
      <c r="F41" s="36">
        <v>0</v>
      </c>
      <c r="G41" s="36">
        <f>C41</f>
        <v>0.4</v>
      </c>
      <c r="H41" s="36">
        <f t="shared" ref="H41:H46" si="7">C41</f>
        <v>0.4</v>
      </c>
      <c r="I41" s="36">
        <v>0</v>
      </c>
      <c r="J41" s="36">
        <v>0</v>
      </c>
      <c r="K41" s="36">
        <v>0</v>
      </c>
      <c r="L41" s="36">
        <f t="shared" si="6"/>
        <v>0.4</v>
      </c>
      <c r="M41" s="36">
        <v>0</v>
      </c>
      <c r="N41" s="36">
        <v>0</v>
      </c>
      <c r="O41" s="36">
        <f>C41</f>
        <v>0.4</v>
      </c>
      <c r="P41" s="36">
        <v>0</v>
      </c>
      <c r="Q41" s="36">
        <v>0</v>
      </c>
      <c r="R41" s="36">
        <v>0</v>
      </c>
      <c r="S41" s="36">
        <v>0</v>
      </c>
      <c r="T41" s="36">
        <v>0</v>
      </c>
      <c r="U41" s="36">
        <f>C41</f>
        <v>0.4</v>
      </c>
      <c r="V41" s="37">
        <f>C41</f>
        <v>0.4</v>
      </c>
    </row>
    <row r="42" spans="1:22" x14ac:dyDescent="0.35">
      <c r="A42" s="50">
        <v>2</v>
      </c>
      <c r="B42" s="49" t="s">
        <v>491</v>
      </c>
      <c r="C42" s="81">
        <v>1</v>
      </c>
      <c r="D42" s="37">
        <f t="shared" si="5"/>
        <v>1</v>
      </c>
      <c r="E42" s="36">
        <f>C42</f>
        <v>1</v>
      </c>
      <c r="F42" s="36">
        <v>0</v>
      </c>
      <c r="G42" s="36">
        <f>C42</f>
        <v>1</v>
      </c>
      <c r="H42" s="36">
        <f t="shared" si="7"/>
        <v>1</v>
      </c>
      <c r="I42" s="36">
        <f>C42</f>
        <v>1</v>
      </c>
      <c r="J42" s="36">
        <v>0</v>
      </c>
      <c r="K42" s="36">
        <v>0</v>
      </c>
      <c r="L42" s="36">
        <f t="shared" si="6"/>
        <v>1</v>
      </c>
      <c r="M42" s="36">
        <f>C42</f>
        <v>1</v>
      </c>
      <c r="N42" s="36">
        <f>D42</f>
        <v>1</v>
      </c>
      <c r="O42" s="36">
        <f>C42</f>
        <v>1</v>
      </c>
      <c r="P42" s="36">
        <v>0</v>
      </c>
      <c r="Q42" s="36">
        <f t="shared" ref="Q42:Q48" si="8">D42</f>
        <v>1</v>
      </c>
      <c r="R42" s="36">
        <f>C42</f>
        <v>1</v>
      </c>
      <c r="S42" s="36">
        <f>D42</f>
        <v>1</v>
      </c>
      <c r="T42" s="36">
        <v>0</v>
      </c>
      <c r="U42" s="36">
        <f>C42</f>
        <v>1</v>
      </c>
      <c r="V42" s="37">
        <f>C42</f>
        <v>1</v>
      </c>
    </row>
    <row r="43" spans="1:22" x14ac:dyDescent="0.35">
      <c r="A43" s="50">
        <v>3</v>
      </c>
      <c r="B43" s="49" t="s">
        <v>304</v>
      </c>
      <c r="C43" s="81">
        <v>1</v>
      </c>
      <c r="D43" s="37">
        <f t="shared" si="5"/>
        <v>1</v>
      </c>
      <c r="E43" s="36">
        <f>C43</f>
        <v>1</v>
      </c>
      <c r="F43" s="36">
        <v>0</v>
      </c>
      <c r="G43" s="36">
        <f>C43</f>
        <v>1</v>
      </c>
      <c r="H43" s="36">
        <f t="shared" si="7"/>
        <v>1</v>
      </c>
      <c r="I43" s="36">
        <f>C43</f>
        <v>1</v>
      </c>
      <c r="J43" s="36">
        <f>C43</f>
        <v>1</v>
      </c>
      <c r="K43" s="36">
        <f>D43</f>
        <v>1</v>
      </c>
      <c r="L43" s="36">
        <f t="shared" si="6"/>
        <v>1</v>
      </c>
      <c r="M43" s="36">
        <f>C43</f>
        <v>1</v>
      </c>
      <c r="N43" s="36">
        <v>0</v>
      </c>
      <c r="O43" s="36">
        <f>C43</f>
        <v>1</v>
      </c>
      <c r="P43" s="36">
        <v>0</v>
      </c>
      <c r="Q43" s="36">
        <f t="shared" si="8"/>
        <v>1</v>
      </c>
      <c r="R43" s="36">
        <f>C43</f>
        <v>1</v>
      </c>
      <c r="S43" s="36">
        <f>D43</f>
        <v>1</v>
      </c>
      <c r="T43" s="36">
        <f>D43</f>
        <v>1</v>
      </c>
      <c r="U43" s="36">
        <f>C43</f>
        <v>1</v>
      </c>
      <c r="V43" s="37">
        <f>C43</f>
        <v>1</v>
      </c>
    </row>
    <row r="44" spans="1:22" x14ac:dyDescent="0.35">
      <c r="A44" s="50">
        <v>4</v>
      </c>
      <c r="B44" s="49" t="s">
        <v>322</v>
      </c>
      <c r="C44" s="81">
        <v>1</v>
      </c>
      <c r="D44" s="37">
        <f t="shared" si="5"/>
        <v>1</v>
      </c>
      <c r="E44" s="36">
        <v>0</v>
      </c>
      <c r="F44" s="36">
        <v>0</v>
      </c>
      <c r="G44" s="36">
        <f>C44</f>
        <v>1</v>
      </c>
      <c r="H44" s="36">
        <f t="shared" si="7"/>
        <v>1</v>
      </c>
      <c r="I44" s="36">
        <f>C44</f>
        <v>1</v>
      </c>
      <c r="J44" s="36">
        <v>0</v>
      </c>
      <c r="K44" s="36">
        <f>D44</f>
        <v>1</v>
      </c>
      <c r="L44" s="36">
        <v>0</v>
      </c>
      <c r="M44" s="36">
        <f>C44</f>
        <v>1</v>
      </c>
      <c r="N44" s="36">
        <f>D44</f>
        <v>1</v>
      </c>
      <c r="O44" s="36">
        <f>C44</f>
        <v>1</v>
      </c>
      <c r="P44" s="36">
        <f>C44</f>
        <v>1</v>
      </c>
      <c r="Q44" s="36">
        <f t="shared" si="8"/>
        <v>1</v>
      </c>
      <c r="R44" s="36">
        <v>0</v>
      </c>
      <c r="S44" s="36">
        <f>D44</f>
        <v>1</v>
      </c>
      <c r="T44" s="36">
        <f>D44</f>
        <v>1</v>
      </c>
      <c r="U44" s="36">
        <f>C44</f>
        <v>1</v>
      </c>
      <c r="V44" s="37">
        <f>C44</f>
        <v>1</v>
      </c>
    </row>
    <row r="45" spans="1:22" x14ac:dyDescent="0.35">
      <c r="A45" s="50">
        <v>5</v>
      </c>
      <c r="B45" s="49" t="s">
        <v>461</v>
      </c>
      <c r="C45" s="81">
        <v>1</v>
      </c>
      <c r="D45" s="37">
        <f t="shared" si="5"/>
        <v>1</v>
      </c>
      <c r="E45" s="36">
        <v>0</v>
      </c>
      <c r="F45" s="36">
        <v>0</v>
      </c>
      <c r="G45" s="36">
        <v>0</v>
      </c>
      <c r="H45" s="36">
        <f t="shared" si="7"/>
        <v>1</v>
      </c>
      <c r="I45" s="36">
        <f>C45</f>
        <v>1</v>
      </c>
      <c r="J45" s="36">
        <v>0</v>
      </c>
      <c r="K45" s="36">
        <v>0</v>
      </c>
      <c r="L45" s="36">
        <v>0</v>
      </c>
      <c r="M45" s="36">
        <v>0</v>
      </c>
      <c r="N45" s="36">
        <f>D45</f>
        <v>1</v>
      </c>
      <c r="O45" s="36">
        <v>0</v>
      </c>
      <c r="P45" s="36">
        <v>0</v>
      </c>
      <c r="Q45" s="36">
        <f t="shared" si="8"/>
        <v>1</v>
      </c>
      <c r="R45" s="36">
        <v>0</v>
      </c>
      <c r="S45" s="36">
        <v>0</v>
      </c>
      <c r="T45" s="36">
        <v>0</v>
      </c>
      <c r="U45" s="36">
        <v>0</v>
      </c>
      <c r="V45" s="37">
        <v>0</v>
      </c>
    </row>
    <row r="46" spans="1:22" x14ac:dyDescent="0.35">
      <c r="A46" s="50">
        <v>6</v>
      </c>
      <c r="B46" s="49" t="s">
        <v>354</v>
      </c>
      <c r="C46" s="81">
        <v>1</v>
      </c>
      <c r="D46" s="37">
        <f t="shared" si="5"/>
        <v>1</v>
      </c>
      <c r="E46" s="36">
        <f>C46</f>
        <v>1</v>
      </c>
      <c r="F46" s="36">
        <v>0</v>
      </c>
      <c r="G46" s="36">
        <f>C46</f>
        <v>1</v>
      </c>
      <c r="H46" s="36">
        <f t="shared" si="7"/>
        <v>1</v>
      </c>
      <c r="I46" s="36">
        <f>C46</f>
        <v>1</v>
      </c>
      <c r="J46" s="36">
        <v>0</v>
      </c>
      <c r="K46" s="36">
        <v>0</v>
      </c>
      <c r="L46" s="36">
        <f>C46</f>
        <v>1</v>
      </c>
      <c r="M46" s="36">
        <v>0</v>
      </c>
      <c r="N46" s="36">
        <f>D46</f>
        <v>1</v>
      </c>
      <c r="O46" s="36">
        <f>C46</f>
        <v>1</v>
      </c>
      <c r="P46" s="36">
        <v>0</v>
      </c>
      <c r="Q46" s="36">
        <f t="shared" si="8"/>
        <v>1</v>
      </c>
      <c r="R46" s="36">
        <f>C46</f>
        <v>1</v>
      </c>
      <c r="S46" s="36">
        <f>D46</f>
        <v>1</v>
      </c>
      <c r="T46" s="36">
        <v>0</v>
      </c>
      <c r="U46" s="36">
        <f>C46</f>
        <v>1</v>
      </c>
      <c r="V46" s="37">
        <f>C46</f>
        <v>1</v>
      </c>
    </row>
    <row r="47" spans="1:22" x14ac:dyDescent="0.35">
      <c r="A47" s="50">
        <v>7</v>
      </c>
      <c r="B47" s="76" t="s">
        <v>373</v>
      </c>
      <c r="C47" s="81">
        <v>1</v>
      </c>
      <c r="D47" s="37">
        <v>1</v>
      </c>
      <c r="E47" s="36">
        <v>0</v>
      </c>
      <c r="F47" s="36">
        <v>0</v>
      </c>
      <c r="G47" s="36">
        <v>1</v>
      </c>
      <c r="H47" s="36">
        <v>1</v>
      </c>
      <c r="I47" s="36">
        <v>1</v>
      </c>
      <c r="J47" s="36">
        <v>1</v>
      </c>
      <c r="K47" s="36">
        <v>1</v>
      </c>
      <c r="L47" s="36">
        <v>1</v>
      </c>
      <c r="M47" s="36">
        <v>1</v>
      </c>
      <c r="N47" s="36">
        <v>1</v>
      </c>
      <c r="O47" s="36">
        <v>1</v>
      </c>
      <c r="P47" s="36">
        <v>1</v>
      </c>
      <c r="Q47" s="36">
        <v>1</v>
      </c>
      <c r="R47" s="36">
        <v>0</v>
      </c>
      <c r="S47" s="36">
        <v>0</v>
      </c>
      <c r="T47" s="36">
        <v>0</v>
      </c>
      <c r="U47" s="36">
        <v>1</v>
      </c>
      <c r="V47" s="37">
        <v>1</v>
      </c>
    </row>
    <row r="48" spans="1:22" x14ac:dyDescent="0.35">
      <c r="A48" s="50">
        <v>8</v>
      </c>
      <c r="B48" s="69" t="s">
        <v>390</v>
      </c>
      <c r="C48" s="84">
        <v>1</v>
      </c>
      <c r="D48" s="77">
        <f t="shared" si="5"/>
        <v>1</v>
      </c>
      <c r="E48" s="36">
        <f>C48</f>
        <v>1</v>
      </c>
      <c r="F48" s="36">
        <f>C48</f>
        <v>1</v>
      </c>
      <c r="G48" s="36">
        <f>C48</f>
        <v>1</v>
      </c>
      <c r="H48" s="36">
        <f>C48</f>
        <v>1</v>
      </c>
      <c r="I48" s="36">
        <f>C48</f>
        <v>1</v>
      </c>
      <c r="J48" s="36">
        <f>C48</f>
        <v>1</v>
      </c>
      <c r="K48" s="36">
        <v>0</v>
      </c>
      <c r="L48" s="36">
        <f>C48</f>
        <v>1</v>
      </c>
      <c r="M48" s="36">
        <f>C48</f>
        <v>1</v>
      </c>
      <c r="N48" s="36">
        <f>D48</f>
        <v>1</v>
      </c>
      <c r="O48" s="36">
        <f>C48</f>
        <v>1</v>
      </c>
      <c r="P48" s="36">
        <v>0</v>
      </c>
      <c r="Q48" s="36">
        <f t="shared" si="8"/>
        <v>1</v>
      </c>
      <c r="R48" s="36">
        <f>C48</f>
        <v>1</v>
      </c>
      <c r="S48" s="36">
        <f>D48</f>
        <v>1</v>
      </c>
      <c r="T48" s="36">
        <v>0</v>
      </c>
      <c r="U48" s="36">
        <f>C48</f>
        <v>1</v>
      </c>
      <c r="V48" s="37">
        <f>C48</f>
        <v>1</v>
      </c>
    </row>
    <row r="49" spans="1:23" s="55" customFormat="1" x14ac:dyDescent="0.35">
      <c r="A49" s="108"/>
      <c r="B49" s="109"/>
      <c r="C49" s="112">
        <f t="shared" ref="C49:V49" si="9">SUM(C36:C48)</f>
        <v>9</v>
      </c>
      <c r="D49" s="113">
        <f t="shared" si="9"/>
        <v>9</v>
      </c>
      <c r="E49" s="114">
        <f t="shared" si="9"/>
        <v>4</v>
      </c>
      <c r="F49" s="114">
        <f t="shared" si="9"/>
        <v>1</v>
      </c>
      <c r="G49" s="114">
        <f t="shared" si="9"/>
        <v>7.2</v>
      </c>
      <c r="H49" s="114">
        <f t="shared" si="9"/>
        <v>8.1999999999999993</v>
      </c>
      <c r="I49" s="114">
        <f t="shared" si="9"/>
        <v>7.4</v>
      </c>
      <c r="J49" s="114">
        <f t="shared" si="9"/>
        <v>3</v>
      </c>
      <c r="K49" s="114">
        <f t="shared" si="9"/>
        <v>3</v>
      </c>
      <c r="L49" s="114">
        <f t="shared" si="9"/>
        <v>7</v>
      </c>
      <c r="M49" s="114">
        <f t="shared" si="9"/>
        <v>5</v>
      </c>
      <c r="N49" s="114">
        <f t="shared" si="9"/>
        <v>6</v>
      </c>
      <c r="O49" s="114">
        <f t="shared" si="9"/>
        <v>7.2</v>
      </c>
      <c r="P49" s="114">
        <f t="shared" si="9"/>
        <v>2</v>
      </c>
      <c r="Q49" s="114">
        <f t="shared" si="9"/>
        <v>7</v>
      </c>
      <c r="R49" s="114">
        <f t="shared" si="9"/>
        <v>4</v>
      </c>
      <c r="S49" s="114">
        <f t="shared" si="9"/>
        <v>5</v>
      </c>
      <c r="T49" s="114">
        <f t="shared" si="9"/>
        <v>2</v>
      </c>
      <c r="U49" s="114">
        <f t="shared" si="9"/>
        <v>7.2</v>
      </c>
      <c r="V49" s="113">
        <f t="shared" si="9"/>
        <v>7.2</v>
      </c>
    </row>
    <row r="50" spans="1:23" s="55" customFormat="1" x14ac:dyDescent="0.35">
      <c r="A50" s="56"/>
      <c r="B50" s="57"/>
      <c r="C50" s="58"/>
      <c r="D50" s="59"/>
      <c r="E50" s="58"/>
      <c r="F50" s="58"/>
      <c r="G50" s="58"/>
      <c r="H50" s="58"/>
      <c r="I50" s="58"/>
      <c r="J50" s="58"/>
      <c r="K50" s="58"/>
      <c r="L50" s="58"/>
      <c r="M50" s="58"/>
      <c r="N50" s="58"/>
      <c r="O50" s="58"/>
      <c r="P50" s="58"/>
      <c r="Q50" s="58"/>
      <c r="R50" s="58"/>
      <c r="S50" s="58"/>
      <c r="T50" s="58"/>
      <c r="U50" s="58"/>
      <c r="V50" s="60"/>
    </row>
    <row r="51" spans="1:23" s="55" customFormat="1" x14ac:dyDescent="0.35">
      <c r="A51" s="108" t="s">
        <v>462</v>
      </c>
      <c r="B51" s="109" t="s">
        <v>463</v>
      </c>
      <c r="C51" s="122"/>
      <c r="D51" s="123"/>
      <c r="E51" s="124"/>
      <c r="F51" s="124"/>
      <c r="G51" s="124"/>
      <c r="H51" s="124"/>
      <c r="I51" s="124"/>
      <c r="J51" s="124"/>
      <c r="K51" s="124"/>
      <c r="L51" s="124"/>
      <c r="M51" s="124"/>
      <c r="N51" s="124"/>
      <c r="O51" s="124"/>
      <c r="P51" s="124"/>
      <c r="Q51" s="124"/>
      <c r="R51" s="124"/>
      <c r="S51" s="124"/>
      <c r="T51" s="124"/>
      <c r="U51" s="124"/>
      <c r="V51" s="123"/>
    </row>
    <row r="52" spans="1:23" x14ac:dyDescent="0.35">
      <c r="A52" s="61" t="s">
        <v>445</v>
      </c>
      <c r="B52" s="9" t="s">
        <v>408</v>
      </c>
      <c r="C52" s="86">
        <v>2</v>
      </c>
      <c r="D52" s="37">
        <f>3*0.5</f>
        <v>1.5</v>
      </c>
      <c r="E52" s="15">
        <v>0.29954203527067952</v>
      </c>
      <c r="F52" s="15">
        <v>1.4399591655342037</v>
      </c>
      <c r="G52" s="15">
        <v>1.5356174641993821</v>
      </c>
      <c r="H52" s="15">
        <v>1.1078761145266269</v>
      </c>
      <c r="I52" s="15" t="s">
        <v>464</v>
      </c>
      <c r="J52" s="15">
        <v>1.030721362335248</v>
      </c>
      <c r="K52" s="15">
        <v>0.20757184451447008</v>
      </c>
      <c r="L52" s="15" t="s">
        <v>464</v>
      </c>
      <c r="M52" s="15">
        <v>0</v>
      </c>
      <c r="N52" s="15">
        <v>1.2235766387828946</v>
      </c>
      <c r="O52" s="15">
        <v>1.4663298233016833</v>
      </c>
      <c r="P52" s="15">
        <v>0.28013148752461731</v>
      </c>
      <c r="Q52" s="15">
        <v>0.83873599691908551</v>
      </c>
      <c r="R52" s="15">
        <v>8.3183909863156075E-3</v>
      </c>
      <c r="S52" s="15">
        <v>0.89233734095800954</v>
      </c>
      <c r="T52" s="15">
        <v>0.20756569816207013</v>
      </c>
      <c r="U52" s="15">
        <v>1.6709193831699016</v>
      </c>
      <c r="V52" s="93">
        <v>0.66082990295058452</v>
      </c>
    </row>
    <row r="53" spans="1:23" x14ac:dyDescent="0.35">
      <c r="A53" s="41" t="s">
        <v>446</v>
      </c>
      <c r="B53" s="9" t="s">
        <v>409</v>
      </c>
      <c r="C53" s="86">
        <v>1</v>
      </c>
      <c r="D53" s="37">
        <f>3*0.25</f>
        <v>0.75</v>
      </c>
      <c r="E53" s="15">
        <v>0.42849440172799241</v>
      </c>
      <c r="F53" s="15">
        <v>0.53921650026857393</v>
      </c>
      <c r="G53" s="15">
        <v>0.79966841290767676</v>
      </c>
      <c r="H53" s="15">
        <v>0.6180651552355253</v>
      </c>
      <c r="I53" s="15" t="s">
        <v>464</v>
      </c>
      <c r="J53" s="15">
        <v>0.60418817105945299</v>
      </c>
      <c r="K53" s="15">
        <v>0.43624291387424957</v>
      </c>
      <c r="L53" s="15" t="s">
        <v>464</v>
      </c>
      <c r="M53" s="15">
        <v>0.25481307081833016</v>
      </c>
      <c r="N53" s="15">
        <v>0.49438253622617928</v>
      </c>
      <c r="O53" s="15">
        <v>0</v>
      </c>
      <c r="P53" s="15">
        <v>0.51856699894346558</v>
      </c>
      <c r="Q53" s="15">
        <v>0.3881660200480469</v>
      </c>
      <c r="R53" s="15">
        <v>0.4200134440212448</v>
      </c>
      <c r="S53" s="15">
        <v>0.48363337193961986</v>
      </c>
      <c r="T53" s="15">
        <v>0.39698090882497739</v>
      </c>
      <c r="U53" s="15">
        <v>0.85305297545634406</v>
      </c>
      <c r="V53" s="93">
        <v>0.5580044694652232</v>
      </c>
    </row>
    <row r="54" spans="1:23" x14ac:dyDescent="0.35">
      <c r="A54" s="41" t="s">
        <v>448</v>
      </c>
      <c r="B54" s="9" t="s">
        <v>410</v>
      </c>
      <c r="C54" s="86">
        <v>3</v>
      </c>
      <c r="D54" s="37">
        <f>3*0.75</f>
        <v>2.25</v>
      </c>
      <c r="E54" s="15" t="s">
        <v>464</v>
      </c>
      <c r="F54" s="15" t="s">
        <v>464</v>
      </c>
      <c r="G54" s="15" t="s">
        <v>464</v>
      </c>
      <c r="H54" s="15" t="s">
        <v>464</v>
      </c>
      <c r="I54" s="15">
        <v>3</v>
      </c>
      <c r="J54" s="15" t="s">
        <v>464</v>
      </c>
      <c r="K54" s="15" t="s">
        <v>464</v>
      </c>
      <c r="L54" s="15">
        <v>2.0368814783871061</v>
      </c>
      <c r="M54" s="15" t="s">
        <v>464</v>
      </c>
      <c r="N54" s="15" t="s">
        <v>464</v>
      </c>
      <c r="O54" s="15" t="s">
        <v>464</v>
      </c>
      <c r="P54" s="15" t="s">
        <v>464</v>
      </c>
      <c r="Q54" s="15" t="s">
        <v>464</v>
      </c>
      <c r="R54" s="15" t="s">
        <v>464</v>
      </c>
      <c r="S54" s="15" t="s">
        <v>464</v>
      </c>
      <c r="T54" s="15" t="s">
        <v>464</v>
      </c>
      <c r="U54" s="15" t="s">
        <v>464</v>
      </c>
      <c r="V54" s="93" t="s">
        <v>464</v>
      </c>
    </row>
    <row r="55" spans="1:23" x14ac:dyDescent="0.35">
      <c r="A55" s="35" t="s">
        <v>231</v>
      </c>
      <c r="B55" s="9" t="s">
        <v>411</v>
      </c>
      <c r="C55" s="86">
        <v>0</v>
      </c>
      <c r="D55" s="37">
        <f>3*0.25</f>
        <v>0.75</v>
      </c>
      <c r="E55" s="15" t="s">
        <v>464</v>
      </c>
      <c r="F55" s="15" t="s">
        <v>464</v>
      </c>
      <c r="G55" s="15" t="s">
        <v>464</v>
      </c>
      <c r="H55" s="15" t="s">
        <v>464</v>
      </c>
      <c r="I55" s="15" t="s">
        <v>464</v>
      </c>
      <c r="J55" s="15" t="s">
        <v>464</v>
      </c>
      <c r="K55" s="15">
        <v>0.17169899885690346</v>
      </c>
      <c r="L55" s="15" t="s">
        <v>464</v>
      </c>
      <c r="M55" s="15" t="s">
        <v>464</v>
      </c>
      <c r="N55" s="15">
        <v>0.32480184985851085</v>
      </c>
      <c r="O55" s="15" t="s">
        <v>464</v>
      </c>
      <c r="P55" s="15" t="s">
        <v>464</v>
      </c>
      <c r="Q55" s="15">
        <v>0.41180566306209143</v>
      </c>
      <c r="R55" s="15" t="s">
        <v>464</v>
      </c>
      <c r="S55" s="15">
        <v>0.75</v>
      </c>
      <c r="T55" s="15">
        <v>0.33505300865376075</v>
      </c>
      <c r="U55" s="15" t="s">
        <v>464</v>
      </c>
      <c r="V55" s="93" t="s">
        <v>464</v>
      </c>
    </row>
    <row r="56" spans="1:23" x14ac:dyDescent="0.35">
      <c r="A56" s="62" t="s">
        <v>42</v>
      </c>
      <c r="B56" s="9" t="s">
        <v>412</v>
      </c>
      <c r="C56" s="86">
        <v>2</v>
      </c>
      <c r="D56" s="37">
        <v>2</v>
      </c>
      <c r="E56" s="15">
        <v>0.34131617980718831</v>
      </c>
      <c r="F56" s="15">
        <v>0.53363576153685954</v>
      </c>
      <c r="G56" s="15">
        <v>0.99213364148729</v>
      </c>
      <c r="H56" s="15">
        <v>1.1901403684882936</v>
      </c>
      <c r="I56" s="15">
        <v>1.6854091618175362</v>
      </c>
      <c r="J56" s="15">
        <v>1.0164855627429876</v>
      </c>
      <c r="K56" s="15">
        <v>1.3095691581788915</v>
      </c>
      <c r="L56" s="15">
        <v>2</v>
      </c>
      <c r="M56" s="15">
        <v>0.91125166514596656</v>
      </c>
      <c r="N56" s="15">
        <v>0.71001667354071674</v>
      </c>
      <c r="O56" s="15">
        <v>0.98710999139214117</v>
      </c>
      <c r="P56" s="15">
        <v>0</v>
      </c>
      <c r="Q56" s="15">
        <v>0.79184622081726064</v>
      </c>
      <c r="R56" s="15">
        <v>1.0382154048584962</v>
      </c>
      <c r="S56" s="15">
        <v>1.3247120926862297</v>
      </c>
      <c r="T56" s="15">
        <v>1.393152696768607</v>
      </c>
      <c r="U56" s="15">
        <v>0.40587365169497691</v>
      </c>
      <c r="V56" s="93">
        <v>1.2141442218187253</v>
      </c>
    </row>
    <row r="57" spans="1:23" s="55" customFormat="1" x14ac:dyDescent="0.35">
      <c r="A57" s="108"/>
      <c r="B57" s="109"/>
      <c r="C57" s="122">
        <f>SUM(C54:C56)</f>
        <v>5</v>
      </c>
      <c r="D57" s="123">
        <f>SUM(D54:D56)</f>
        <v>5</v>
      </c>
      <c r="E57" s="114">
        <f t="shared" ref="E57:V57" si="10">SUM(E52:E56)</f>
        <v>1.0693526168058602</v>
      </c>
      <c r="F57" s="114">
        <f t="shared" si="10"/>
        <v>2.5128114273396371</v>
      </c>
      <c r="G57" s="114">
        <f t="shared" si="10"/>
        <v>3.3274195185943487</v>
      </c>
      <c r="H57" s="114">
        <f t="shared" si="10"/>
        <v>2.916081638250446</v>
      </c>
      <c r="I57" s="114">
        <f t="shared" si="10"/>
        <v>4.6854091618175362</v>
      </c>
      <c r="J57" s="114">
        <f t="shared" si="10"/>
        <v>2.6513950961376889</v>
      </c>
      <c r="K57" s="114">
        <f t="shared" si="10"/>
        <v>2.1250829154245148</v>
      </c>
      <c r="L57" s="114">
        <f t="shared" si="10"/>
        <v>4.0368814783871061</v>
      </c>
      <c r="M57" s="114">
        <f t="shared" si="10"/>
        <v>1.1660647359642966</v>
      </c>
      <c r="N57" s="114">
        <f t="shared" si="10"/>
        <v>2.7527776984083019</v>
      </c>
      <c r="O57" s="114">
        <f t="shared" si="10"/>
        <v>2.4534398146938243</v>
      </c>
      <c r="P57" s="114">
        <f t="shared" si="10"/>
        <v>0.79869848646808284</v>
      </c>
      <c r="Q57" s="114">
        <f t="shared" si="10"/>
        <v>2.4305539008464847</v>
      </c>
      <c r="R57" s="114">
        <f t="shared" si="10"/>
        <v>1.4665472398660566</v>
      </c>
      <c r="S57" s="114">
        <f t="shared" si="10"/>
        <v>3.4506828055838592</v>
      </c>
      <c r="T57" s="114">
        <f t="shared" si="10"/>
        <v>2.3327523124094154</v>
      </c>
      <c r="U57" s="114">
        <f t="shared" si="10"/>
        <v>2.9298460103212225</v>
      </c>
      <c r="V57" s="113">
        <f t="shared" si="10"/>
        <v>2.432978594234533</v>
      </c>
    </row>
    <row r="58" spans="1:23" s="55" customFormat="1" x14ac:dyDescent="0.35">
      <c r="A58" s="63"/>
      <c r="C58" s="64"/>
      <c r="D58" s="65"/>
      <c r="E58" s="65"/>
      <c r="F58" s="65"/>
      <c r="G58" s="65"/>
      <c r="H58" s="65"/>
      <c r="I58" s="65"/>
      <c r="J58" s="65"/>
      <c r="K58" s="65"/>
      <c r="L58" s="65"/>
      <c r="M58" s="65"/>
      <c r="N58" s="65"/>
      <c r="O58" s="65"/>
      <c r="P58" s="65"/>
      <c r="Q58" s="65"/>
      <c r="R58" s="65"/>
      <c r="S58" s="65"/>
      <c r="T58" s="65"/>
      <c r="U58" s="65"/>
      <c r="V58" s="65"/>
    </row>
    <row r="59" spans="1:23" s="55" customFormat="1" x14ac:dyDescent="0.35">
      <c r="A59" s="128"/>
      <c r="B59" s="129" t="s">
        <v>465</v>
      </c>
      <c r="C59" s="130"/>
      <c r="D59" s="131"/>
      <c r="E59" s="132" t="str">
        <f t="shared" ref="E59:V59" si="11">E1</f>
        <v>DÚ</v>
      </c>
      <c r="F59" s="132" t="str">
        <f t="shared" si="11"/>
        <v>FR</v>
      </c>
      <c r="G59" s="132" t="str">
        <f t="shared" si="11"/>
        <v>GP SR</v>
      </c>
      <c r="H59" s="132" t="str">
        <f t="shared" si="11"/>
        <v>NKÚ</v>
      </c>
      <c r="I59" s="132" t="str">
        <f t="shared" si="11"/>
        <v>NBS</v>
      </c>
      <c r="J59" s="132" t="str">
        <f t="shared" si="11"/>
        <v>PZ</v>
      </c>
      <c r="K59" s="132" t="str">
        <f t="shared" si="11"/>
        <v>PMÚ</v>
      </c>
      <c r="L59" s="132" t="str">
        <f t="shared" si="11"/>
        <v>RRZ</v>
      </c>
      <c r="M59" s="132" t="str">
        <f t="shared" si="11"/>
        <v>RVR</v>
      </c>
      <c r="N59" s="132" t="str">
        <f t="shared" si="11"/>
        <v>RTVS</v>
      </c>
      <c r="O59" s="132" t="str">
        <f t="shared" si="11"/>
        <v>SR</v>
      </c>
      <c r="P59" s="132" t="str">
        <f t="shared" si="11"/>
        <v>ŠÚ</v>
      </c>
      <c r="Q59" s="132" t="str">
        <f t="shared" si="11"/>
        <v>ÚDZS</v>
      </c>
      <c r="R59" s="132" t="str">
        <f t="shared" si="11"/>
        <v>RÚ</v>
      </c>
      <c r="S59" s="132" t="str">
        <f t="shared" si="11"/>
        <v>ÚRSO</v>
      </c>
      <c r="T59" s="132" t="str">
        <f t="shared" si="11"/>
        <v>ÚVO</v>
      </c>
      <c r="U59" s="132" t="str">
        <f t="shared" si="11"/>
        <v>ÚS SR</v>
      </c>
      <c r="V59" s="131" t="str">
        <f t="shared" si="11"/>
        <v>VOP</v>
      </c>
    </row>
    <row r="60" spans="1:23" x14ac:dyDescent="0.35">
      <c r="A60" s="94"/>
      <c r="B60" s="95" t="s">
        <v>5</v>
      </c>
      <c r="C60" s="86">
        <f t="shared" ref="C60:V60" si="12">C23</f>
        <v>11</v>
      </c>
      <c r="D60" s="96">
        <f t="shared" si="12"/>
        <v>11</v>
      </c>
      <c r="E60" s="97">
        <f t="shared" si="12"/>
        <v>6.5</v>
      </c>
      <c r="F60" s="97">
        <f t="shared" si="12"/>
        <v>3</v>
      </c>
      <c r="G60" s="97">
        <f t="shared" si="12"/>
        <v>8</v>
      </c>
      <c r="H60" s="97">
        <f t="shared" si="12"/>
        <v>5.833333333333333</v>
      </c>
      <c r="I60" s="97">
        <f t="shared" si="12"/>
        <v>7.166666666666667</v>
      </c>
      <c r="J60" s="97">
        <f t="shared" si="12"/>
        <v>6.5</v>
      </c>
      <c r="K60" s="97">
        <f t="shared" si="12"/>
        <v>6.7050000000000001</v>
      </c>
      <c r="L60" s="97">
        <f t="shared" si="12"/>
        <v>10</v>
      </c>
      <c r="M60" s="97">
        <f t="shared" si="12"/>
        <v>8.3333333333333339</v>
      </c>
      <c r="N60" s="97">
        <f t="shared" si="12"/>
        <v>8.2916666666666679</v>
      </c>
      <c r="O60" s="97">
        <f t="shared" si="12"/>
        <v>7.244791666666667</v>
      </c>
      <c r="P60" s="97">
        <f t="shared" si="12"/>
        <v>6.5</v>
      </c>
      <c r="Q60" s="97">
        <f t="shared" si="12"/>
        <v>6.6666666666666661</v>
      </c>
      <c r="R60" s="97">
        <f t="shared" si="12"/>
        <v>7.5</v>
      </c>
      <c r="S60" s="36">
        <f t="shared" si="12"/>
        <v>6.041666666666667</v>
      </c>
      <c r="T60" s="97">
        <f t="shared" si="12"/>
        <v>8.5</v>
      </c>
      <c r="U60" s="97">
        <f t="shared" si="12"/>
        <v>8.8461538461538467</v>
      </c>
      <c r="V60" s="96">
        <f t="shared" si="12"/>
        <v>5.5</v>
      </c>
      <c r="W60" s="66"/>
    </row>
    <row r="61" spans="1:23" x14ac:dyDescent="0.35">
      <c r="A61" s="94"/>
      <c r="B61" s="95" t="s">
        <v>203</v>
      </c>
      <c r="C61" s="86">
        <f t="shared" ref="C61:V61" si="13">C33</f>
        <v>4</v>
      </c>
      <c r="D61" s="96">
        <f t="shared" si="13"/>
        <v>4</v>
      </c>
      <c r="E61" s="97">
        <f t="shared" si="13"/>
        <v>1</v>
      </c>
      <c r="F61" s="97">
        <f t="shared" si="13"/>
        <v>0</v>
      </c>
      <c r="G61" s="97">
        <f t="shared" si="13"/>
        <v>4</v>
      </c>
      <c r="H61" s="97">
        <f t="shared" si="13"/>
        <v>1</v>
      </c>
      <c r="I61" s="97">
        <f t="shared" si="13"/>
        <v>4</v>
      </c>
      <c r="J61" s="97">
        <f t="shared" si="13"/>
        <v>3</v>
      </c>
      <c r="K61" s="97">
        <f t="shared" si="13"/>
        <v>3.25</v>
      </c>
      <c r="L61" s="97">
        <f t="shared" si="13"/>
        <v>4</v>
      </c>
      <c r="M61" s="97">
        <f t="shared" si="13"/>
        <v>1</v>
      </c>
      <c r="N61" s="97">
        <f t="shared" si="13"/>
        <v>3</v>
      </c>
      <c r="O61" s="97">
        <f t="shared" si="13"/>
        <v>0</v>
      </c>
      <c r="P61" s="97">
        <f t="shared" si="13"/>
        <v>3</v>
      </c>
      <c r="Q61" s="97">
        <f t="shared" si="13"/>
        <v>1</v>
      </c>
      <c r="R61" s="97">
        <f t="shared" si="13"/>
        <v>3</v>
      </c>
      <c r="S61" s="97">
        <f t="shared" si="13"/>
        <v>1.5</v>
      </c>
      <c r="T61" s="97">
        <f t="shared" si="13"/>
        <v>1.5</v>
      </c>
      <c r="U61" s="97">
        <f t="shared" si="13"/>
        <v>4</v>
      </c>
      <c r="V61" s="96">
        <f t="shared" si="13"/>
        <v>4</v>
      </c>
      <c r="W61" s="66"/>
    </row>
    <row r="62" spans="1:23" x14ac:dyDescent="0.35">
      <c r="A62" s="94"/>
      <c r="B62" s="95" t="s">
        <v>252</v>
      </c>
      <c r="C62" s="86">
        <f t="shared" ref="C62:V62" si="14">C49</f>
        <v>9</v>
      </c>
      <c r="D62" s="96">
        <f t="shared" si="14"/>
        <v>9</v>
      </c>
      <c r="E62" s="97">
        <f t="shared" si="14"/>
        <v>4</v>
      </c>
      <c r="F62" s="97">
        <f t="shared" si="14"/>
        <v>1</v>
      </c>
      <c r="G62" s="97">
        <f t="shared" si="14"/>
        <v>7.2</v>
      </c>
      <c r="H62" s="97">
        <f t="shared" si="14"/>
        <v>8.1999999999999993</v>
      </c>
      <c r="I62" s="97">
        <f t="shared" si="14"/>
        <v>7.4</v>
      </c>
      <c r="J62" s="97">
        <f t="shared" si="14"/>
        <v>3</v>
      </c>
      <c r="K62" s="97">
        <f t="shared" si="14"/>
        <v>3</v>
      </c>
      <c r="L62" s="97">
        <f t="shared" si="14"/>
        <v>7</v>
      </c>
      <c r="M62" s="97">
        <f t="shared" si="14"/>
        <v>5</v>
      </c>
      <c r="N62" s="97">
        <f t="shared" si="14"/>
        <v>6</v>
      </c>
      <c r="O62" s="97">
        <f t="shared" si="14"/>
        <v>7.2</v>
      </c>
      <c r="P62" s="97">
        <f t="shared" si="14"/>
        <v>2</v>
      </c>
      <c r="Q62" s="97">
        <f t="shared" si="14"/>
        <v>7</v>
      </c>
      <c r="R62" s="97">
        <f t="shared" si="14"/>
        <v>4</v>
      </c>
      <c r="S62" s="97">
        <f t="shared" si="14"/>
        <v>5</v>
      </c>
      <c r="T62" s="97">
        <f t="shared" si="14"/>
        <v>2</v>
      </c>
      <c r="U62" s="97">
        <f t="shared" si="14"/>
        <v>7.2</v>
      </c>
      <c r="V62" s="96">
        <f t="shared" si="14"/>
        <v>7.2</v>
      </c>
      <c r="W62" s="66"/>
    </row>
    <row r="63" spans="1:23" x14ac:dyDescent="0.35">
      <c r="A63" s="94"/>
      <c r="B63" s="95" t="s">
        <v>407</v>
      </c>
      <c r="C63" s="86">
        <f t="shared" ref="C63:V63" si="15">C57</f>
        <v>5</v>
      </c>
      <c r="D63" s="96">
        <f t="shared" si="15"/>
        <v>5</v>
      </c>
      <c r="E63" s="97">
        <f t="shared" si="15"/>
        <v>1.0693526168058602</v>
      </c>
      <c r="F63" s="97">
        <f t="shared" si="15"/>
        <v>2.5128114273396371</v>
      </c>
      <c r="G63" s="97">
        <f t="shared" si="15"/>
        <v>3.3274195185943487</v>
      </c>
      <c r="H63" s="97">
        <f t="shared" si="15"/>
        <v>2.916081638250446</v>
      </c>
      <c r="I63" s="97">
        <f t="shared" si="15"/>
        <v>4.6854091618175362</v>
      </c>
      <c r="J63" s="97">
        <f t="shared" si="15"/>
        <v>2.6513950961376889</v>
      </c>
      <c r="K63" s="97">
        <f t="shared" si="15"/>
        <v>2.1250829154245148</v>
      </c>
      <c r="L63" s="97">
        <f t="shared" si="15"/>
        <v>4.0368814783871061</v>
      </c>
      <c r="M63" s="97">
        <f t="shared" si="15"/>
        <v>1.1660647359642966</v>
      </c>
      <c r="N63" s="97">
        <f t="shared" si="15"/>
        <v>2.7527776984083019</v>
      </c>
      <c r="O63" s="97">
        <f t="shared" si="15"/>
        <v>2.4534398146938243</v>
      </c>
      <c r="P63" s="97">
        <f t="shared" si="15"/>
        <v>0.79869848646808284</v>
      </c>
      <c r="Q63" s="97">
        <f t="shared" si="15"/>
        <v>2.4305539008464847</v>
      </c>
      <c r="R63" s="97">
        <f t="shared" si="15"/>
        <v>1.4665472398660566</v>
      </c>
      <c r="S63" s="97">
        <f t="shared" si="15"/>
        <v>3.4506828055838592</v>
      </c>
      <c r="T63" s="97">
        <f t="shared" si="15"/>
        <v>2.3327523124094154</v>
      </c>
      <c r="U63" s="97">
        <f t="shared" si="15"/>
        <v>2.9298460103212225</v>
      </c>
      <c r="V63" s="96">
        <f t="shared" si="15"/>
        <v>2.432978594234533</v>
      </c>
      <c r="W63" s="66"/>
    </row>
    <row r="64" spans="1:23" s="55" customFormat="1" x14ac:dyDescent="0.35">
      <c r="A64" s="125"/>
      <c r="B64" s="110" t="s">
        <v>466</v>
      </c>
      <c r="C64" s="112">
        <f t="shared" ref="C64:V64" si="16">SUM(C60:C63)</f>
        <v>29</v>
      </c>
      <c r="D64" s="113">
        <f t="shared" si="16"/>
        <v>29</v>
      </c>
      <c r="E64" s="114">
        <f t="shared" si="16"/>
        <v>12.56935261680586</v>
      </c>
      <c r="F64" s="114">
        <f>SUM(F60:F63)</f>
        <v>6.5128114273396367</v>
      </c>
      <c r="G64" s="114">
        <f t="shared" si="16"/>
        <v>22.52741951859435</v>
      </c>
      <c r="H64" s="114">
        <f t="shared" si="16"/>
        <v>17.949414971583778</v>
      </c>
      <c r="I64" s="114">
        <f t="shared" si="16"/>
        <v>23.252075828484205</v>
      </c>
      <c r="J64" s="114">
        <f t="shared" si="16"/>
        <v>15.151395096137689</v>
      </c>
      <c r="K64" s="114">
        <f t="shared" si="16"/>
        <v>15.080082915424516</v>
      </c>
      <c r="L64" s="114">
        <f t="shared" si="16"/>
        <v>25.036881478387105</v>
      </c>
      <c r="M64" s="114">
        <f t="shared" si="16"/>
        <v>15.49939806929763</v>
      </c>
      <c r="N64" s="114">
        <f t="shared" si="16"/>
        <v>20.04444436507497</v>
      </c>
      <c r="O64" s="114">
        <f t="shared" si="16"/>
        <v>16.89823148136049</v>
      </c>
      <c r="P64" s="114">
        <f t="shared" si="16"/>
        <v>12.298698486468084</v>
      </c>
      <c r="Q64" s="114">
        <f t="shared" si="16"/>
        <v>17.097220567513151</v>
      </c>
      <c r="R64" s="114">
        <f t="shared" si="16"/>
        <v>15.966547239866056</v>
      </c>
      <c r="S64" s="114">
        <f t="shared" si="16"/>
        <v>15.992349472250527</v>
      </c>
      <c r="T64" s="114">
        <f t="shared" si="16"/>
        <v>14.332752312409415</v>
      </c>
      <c r="U64" s="114">
        <f t="shared" si="16"/>
        <v>22.97599985647507</v>
      </c>
      <c r="V64" s="113">
        <f t="shared" si="16"/>
        <v>19.132978594234533</v>
      </c>
    </row>
    <row r="66" spans="1:22" x14ac:dyDescent="0.35">
      <c r="A66" s="133"/>
      <c r="B66" s="134" t="s">
        <v>467</v>
      </c>
      <c r="C66" s="135">
        <f>C23+C33+C49+C57</f>
        <v>29</v>
      </c>
      <c r="D66" s="136">
        <f>D23+D33+D49+D57</f>
        <v>29</v>
      </c>
      <c r="E66" s="137"/>
      <c r="F66" s="137"/>
      <c r="G66" s="137"/>
      <c r="H66" s="137"/>
      <c r="I66" s="137"/>
      <c r="J66" s="137"/>
      <c r="K66" s="137"/>
      <c r="L66" s="137"/>
      <c r="M66" s="137"/>
      <c r="N66" s="137"/>
      <c r="O66" s="137"/>
      <c r="P66" s="137"/>
      <c r="Q66" s="137"/>
      <c r="R66" s="137"/>
      <c r="S66" s="137"/>
      <c r="T66" s="137"/>
      <c r="U66" s="137"/>
      <c r="V66" s="136"/>
    </row>
    <row r="67" spans="1:22" x14ac:dyDescent="0.35">
      <c r="A67" s="94"/>
      <c r="B67" s="49" t="s">
        <v>468</v>
      </c>
      <c r="C67" s="86"/>
      <c r="D67" s="96"/>
      <c r="E67" s="97">
        <f t="shared" ref="E67:V67" si="17">E23+E33+E49+E57</f>
        <v>12.56935261680586</v>
      </c>
      <c r="F67" s="97">
        <f t="shared" si="17"/>
        <v>6.5128114273396367</v>
      </c>
      <c r="G67" s="97">
        <f t="shared" si="17"/>
        <v>22.52741951859435</v>
      </c>
      <c r="H67" s="97">
        <f t="shared" si="17"/>
        <v>17.949414971583778</v>
      </c>
      <c r="I67" s="97">
        <f t="shared" si="17"/>
        <v>23.252075828484205</v>
      </c>
      <c r="J67" s="97">
        <f t="shared" si="17"/>
        <v>15.151395096137689</v>
      </c>
      <c r="K67" s="97">
        <f t="shared" si="17"/>
        <v>15.080082915424516</v>
      </c>
      <c r="L67" s="97">
        <f t="shared" si="17"/>
        <v>25.036881478387105</v>
      </c>
      <c r="M67" s="97">
        <f t="shared" si="17"/>
        <v>15.49939806929763</v>
      </c>
      <c r="N67" s="97">
        <f t="shared" si="17"/>
        <v>20.04444436507497</v>
      </c>
      <c r="O67" s="97">
        <f t="shared" si="17"/>
        <v>16.89823148136049</v>
      </c>
      <c r="P67" s="97">
        <f t="shared" si="17"/>
        <v>12.298698486468084</v>
      </c>
      <c r="Q67" s="97">
        <f t="shared" si="17"/>
        <v>17.097220567513151</v>
      </c>
      <c r="R67" s="97">
        <f t="shared" si="17"/>
        <v>15.966547239866056</v>
      </c>
      <c r="S67" s="97">
        <f t="shared" si="17"/>
        <v>15.992349472250527</v>
      </c>
      <c r="T67" s="97">
        <f t="shared" si="17"/>
        <v>14.332752312409415</v>
      </c>
      <c r="U67" s="97">
        <f t="shared" si="17"/>
        <v>22.97599985647507</v>
      </c>
      <c r="V67" s="96">
        <f t="shared" si="17"/>
        <v>19.132978594234533</v>
      </c>
    </row>
    <row r="68" spans="1:22" x14ac:dyDescent="0.35">
      <c r="A68" s="94"/>
      <c r="B68" s="69" t="s">
        <v>469</v>
      </c>
      <c r="C68" s="98"/>
      <c r="D68" s="99"/>
      <c r="E68" s="100">
        <f>E67/C66</f>
        <v>0.43342595230365033</v>
      </c>
      <c r="F68" s="100">
        <f>F67/C66</f>
        <v>0.22457970439102196</v>
      </c>
      <c r="G68" s="100">
        <f>G67/C66</f>
        <v>0.77680756960670172</v>
      </c>
      <c r="H68" s="100">
        <f>H67/C66</f>
        <v>0.61894534384771649</v>
      </c>
      <c r="I68" s="100">
        <f>I67/C66</f>
        <v>0.8017957182235933</v>
      </c>
      <c r="J68" s="100">
        <f>J67/C66</f>
        <v>0.5224618998668169</v>
      </c>
      <c r="K68" s="100">
        <f>K67/C66</f>
        <v>0.5200028591525695</v>
      </c>
      <c r="L68" s="100">
        <f>L67/C66</f>
        <v>0.8633407406340381</v>
      </c>
      <c r="M68" s="100">
        <f>M67/C66</f>
        <v>0.53446200238957342</v>
      </c>
      <c r="N68" s="100">
        <f>N67/C66</f>
        <v>0.69118773672672307</v>
      </c>
      <c r="O68" s="100">
        <f>O67/C66</f>
        <v>0.58269763728829271</v>
      </c>
      <c r="P68" s="100">
        <f>P67/C66</f>
        <v>0.42409305125752012</v>
      </c>
      <c r="Q68" s="100">
        <f>Q67/C66</f>
        <v>0.58955932991424664</v>
      </c>
      <c r="R68" s="100">
        <f>R67/C66</f>
        <v>0.55057059447813983</v>
      </c>
      <c r="S68" s="100">
        <f>S67/C66</f>
        <v>0.55146032662932853</v>
      </c>
      <c r="T68" s="100">
        <f>T67/C66</f>
        <v>0.49423283835894533</v>
      </c>
      <c r="U68" s="100">
        <f>U67/C66</f>
        <v>0.79227585711983006</v>
      </c>
      <c r="V68" s="101">
        <f>V67/C66</f>
        <v>0.65975788255981149</v>
      </c>
    </row>
    <row r="69" spans="1:22" s="55" customFormat="1" x14ac:dyDescent="0.35">
      <c r="A69" s="125"/>
      <c r="B69" s="110" t="s">
        <v>470</v>
      </c>
      <c r="C69" s="122"/>
      <c r="D69" s="123"/>
      <c r="E69" s="126">
        <f>RANK(E67,E67:V67)</f>
        <v>16</v>
      </c>
      <c r="F69" s="126">
        <f>RANK(F67,E67:V67)</f>
        <v>18</v>
      </c>
      <c r="G69" s="126">
        <f>RANK(G67,E67:V67)</f>
        <v>4</v>
      </c>
      <c r="H69" s="126">
        <f>RANK(H67,E67:V67)</f>
        <v>7</v>
      </c>
      <c r="I69" s="126">
        <f>RANK(I67,E67:V67)</f>
        <v>2</v>
      </c>
      <c r="J69" s="126">
        <f>RANK(J67,E67:V67)</f>
        <v>13</v>
      </c>
      <c r="K69" s="126">
        <f>RANK(K67,E67:V67)</f>
        <v>14</v>
      </c>
      <c r="L69" s="126">
        <f>RANK(L67,E67:V67)</f>
        <v>1</v>
      </c>
      <c r="M69" s="126">
        <f>RANK(M67,E67:V67)</f>
        <v>12</v>
      </c>
      <c r="N69" s="126">
        <f>RANK(N67,E67:V67)</f>
        <v>5</v>
      </c>
      <c r="O69" s="126">
        <f>RANK(O67,E67:V67)</f>
        <v>9</v>
      </c>
      <c r="P69" s="126">
        <f>RANK(P67,E67:V67)</f>
        <v>17</v>
      </c>
      <c r="Q69" s="126">
        <f>RANK(Q67,E67:V67)</f>
        <v>8</v>
      </c>
      <c r="R69" s="126">
        <f>RANK(R67,E67:V67)</f>
        <v>11</v>
      </c>
      <c r="S69" s="126">
        <f>RANK(S67,E67:V67)</f>
        <v>10</v>
      </c>
      <c r="T69" s="126">
        <f>RANK(T67,E67:V67)</f>
        <v>15</v>
      </c>
      <c r="U69" s="126">
        <f>RANK(U67,E67:V67)</f>
        <v>3</v>
      </c>
      <c r="V69" s="127">
        <f>RANK(V67,E67:V67)</f>
        <v>6</v>
      </c>
    </row>
    <row r="72" spans="1:22" x14ac:dyDescent="0.35">
      <c r="K72" s="40"/>
      <c r="N72" s="40"/>
      <c r="Q72" s="40"/>
      <c r="S72" s="40"/>
    </row>
  </sheetData>
  <pageMargins left="0.25" right="0.25" top="0.75" bottom="0.75" header="0.3" footer="0.3"/>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8"/>
  <sheetViews>
    <sheetView tabSelected="1" zoomScale="70" zoomScaleNormal="70" workbookViewId="0">
      <selection activeCell="D8" sqref="D8"/>
    </sheetView>
  </sheetViews>
  <sheetFormatPr defaultColWidth="9.1796875" defaultRowHeight="14.5" x14ac:dyDescent="0.35"/>
  <cols>
    <col min="1" max="1" width="5.54296875" style="1" customWidth="1"/>
    <col min="2" max="2" width="4.453125" style="2" customWidth="1"/>
    <col min="3" max="3" width="7.26953125" style="11" customWidth="1"/>
    <col min="4" max="4" width="138.36328125" style="8" customWidth="1"/>
    <col min="5" max="5" width="15.36328125" style="1" customWidth="1"/>
    <col min="6" max="6" width="7.7265625" style="12" bestFit="1" customWidth="1"/>
    <col min="7" max="7" width="6.54296875" style="12" customWidth="1"/>
    <col min="8" max="8" width="255.6328125" style="17" bestFit="1" customWidth="1"/>
    <col min="9" max="16384" width="9.1796875" style="1"/>
  </cols>
  <sheetData>
    <row r="1" spans="1:8" s="139" customFormat="1" x14ac:dyDescent="0.35">
      <c r="A1" s="139" t="s">
        <v>0</v>
      </c>
      <c r="B1" s="140" t="s">
        <v>574</v>
      </c>
      <c r="C1" s="141" t="s">
        <v>573</v>
      </c>
      <c r="D1" s="144" t="s">
        <v>572</v>
      </c>
      <c r="E1" s="139" t="s">
        <v>1</v>
      </c>
      <c r="F1" s="142" t="s">
        <v>2</v>
      </c>
      <c r="G1" s="142" t="s">
        <v>550</v>
      </c>
      <c r="H1" s="143" t="s">
        <v>3</v>
      </c>
    </row>
    <row r="2" spans="1:8" ht="15" customHeight="1" x14ac:dyDescent="0.35">
      <c r="A2" s="1" t="s">
        <v>4</v>
      </c>
      <c r="B2" s="2" t="s">
        <v>5</v>
      </c>
      <c r="C2" s="3">
        <v>1</v>
      </c>
      <c r="D2" s="4" t="s">
        <v>6</v>
      </c>
      <c r="E2" s="1" t="s">
        <v>7</v>
      </c>
      <c r="F2" s="5">
        <v>0</v>
      </c>
      <c r="G2" s="5">
        <v>1</v>
      </c>
      <c r="H2" s="1"/>
    </row>
    <row r="3" spans="1:8" ht="15" customHeight="1" x14ac:dyDescent="0.35">
      <c r="A3" s="1" t="s">
        <v>4</v>
      </c>
      <c r="B3" s="2" t="s">
        <v>5</v>
      </c>
      <c r="C3" s="3">
        <v>2</v>
      </c>
      <c r="D3" s="9" t="s">
        <v>41</v>
      </c>
      <c r="E3" s="1" t="s">
        <v>7</v>
      </c>
      <c r="F3" s="5">
        <v>0</v>
      </c>
      <c r="G3" s="12">
        <v>0.5</v>
      </c>
      <c r="H3" s="1"/>
    </row>
    <row r="4" spans="1:8" s="7" customFormat="1" ht="15" customHeight="1" x14ac:dyDescent="0.35">
      <c r="A4" s="1" t="s">
        <v>4</v>
      </c>
      <c r="B4" s="2" t="s">
        <v>5</v>
      </c>
      <c r="C4" s="3">
        <v>3</v>
      </c>
      <c r="D4" s="9" t="s">
        <v>48</v>
      </c>
      <c r="E4" s="1" t="s">
        <v>7</v>
      </c>
      <c r="F4" s="5">
        <v>0</v>
      </c>
      <c r="G4" s="12">
        <v>0.5</v>
      </c>
      <c r="H4" s="1"/>
    </row>
    <row r="5" spans="1:8" ht="15" customHeight="1" x14ac:dyDescent="0.35">
      <c r="A5" s="1" t="s">
        <v>4</v>
      </c>
      <c r="B5" s="2" t="s">
        <v>5</v>
      </c>
      <c r="C5" s="3">
        <v>4</v>
      </c>
      <c r="D5" s="4" t="s">
        <v>52</v>
      </c>
      <c r="E5" s="1" t="s">
        <v>7</v>
      </c>
      <c r="F5" s="5">
        <v>0</v>
      </c>
      <c r="G5" s="5">
        <v>1</v>
      </c>
      <c r="H5" s="1" t="s">
        <v>53</v>
      </c>
    </row>
    <row r="6" spans="1:8" ht="15" customHeight="1" x14ac:dyDescent="0.35">
      <c r="A6" s="1" t="s">
        <v>4</v>
      </c>
      <c r="B6" s="2" t="s">
        <v>5</v>
      </c>
      <c r="C6" s="3">
        <v>5</v>
      </c>
      <c r="D6" s="9" t="s">
        <v>78</v>
      </c>
      <c r="E6" s="1" t="s">
        <v>13</v>
      </c>
      <c r="F6" s="5">
        <v>1</v>
      </c>
      <c r="G6" s="5">
        <v>1</v>
      </c>
      <c r="H6" s="1" t="s">
        <v>80</v>
      </c>
    </row>
    <row r="7" spans="1:8" ht="15" customHeight="1" x14ac:dyDescent="0.35">
      <c r="A7" s="1" t="s">
        <v>4</v>
      </c>
      <c r="B7" s="14" t="s">
        <v>5</v>
      </c>
      <c r="C7" s="11" t="s">
        <v>81</v>
      </c>
      <c r="D7" s="9" t="s">
        <v>82</v>
      </c>
      <c r="E7" s="1" t="s">
        <v>13</v>
      </c>
      <c r="F7" s="12">
        <v>0.33333000000000002</v>
      </c>
      <c r="G7" s="12">
        <v>0.33333000000000002</v>
      </c>
      <c r="H7" s="1" t="s">
        <v>83</v>
      </c>
    </row>
    <row r="8" spans="1:8" ht="15" customHeight="1" x14ac:dyDescent="0.35">
      <c r="A8" s="1" t="s">
        <v>4</v>
      </c>
      <c r="B8" s="2" t="s">
        <v>5</v>
      </c>
      <c r="C8" s="11" t="s">
        <v>117</v>
      </c>
      <c r="D8" s="9" t="s">
        <v>118</v>
      </c>
      <c r="E8" s="1" t="s">
        <v>13</v>
      </c>
      <c r="F8" s="12">
        <v>0.33333000000000002</v>
      </c>
      <c r="G8" s="12">
        <v>0.33333000000000002</v>
      </c>
      <c r="H8" s="1" t="s">
        <v>119</v>
      </c>
    </row>
    <row r="9" spans="1:8" ht="15" customHeight="1" x14ac:dyDescent="0.35">
      <c r="A9" s="1" t="s">
        <v>4</v>
      </c>
      <c r="B9" s="14" t="s">
        <v>5</v>
      </c>
      <c r="C9" s="11" t="s">
        <v>127</v>
      </c>
      <c r="D9" s="9" t="s">
        <v>128</v>
      </c>
      <c r="E9" s="1" t="s">
        <v>13</v>
      </c>
      <c r="F9" s="12">
        <v>0.33333000000000002</v>
      </c>
      <c r="G9" s="12">
        <v>0.33333000000000002</v>
      </c>
      <c r="H9" s="1" t="s">
        <v>129</v>
      </c>
    </row>
    <row r="10" spans="1:8" s="8" customFormat="1" ht="15" customHeight="1" x14ac:dyDescent="0.35">
      <c r="A10" s="1" t="s">
        <v>4</v>
      </c>
      <c r="B10" s="2" t="s">
        <v>5</v>
      </c>
      <c r="C10" s="3">
        <v>7</v>
      </c>
      <c r="D10" s="9" t="s">
        <v>139</v>
      </c>
      <c r="E10" s="1" t="s">
        <v>13</v>
      </c>
      <c r="F10" s="5">
        <v>1</v>
      </c>
      <c r="G10" s="5">
        <v>1</v>
      </c>
      <c r="H10" s="1" t="s">
        <v>141</v>
      </c>
    </row>
    <row r="11" spans="1:8" s="8" customFormat="1" ht="15" customHeight="1" x14ac:dyDescent="0.35">
      <c r="A11" s="1" t="s">
        <v>4</v>
      </c>
      <c r="B11" s="2" t="s">
        <v>5</v>
      </c>
      <c r="C11" s="3">
        <v>8</v>
      </c>
      <c r="D11" s="9" t="s">
        <v>145</v>
      </c>
      <c r="E11" s="1" t="s">
        <v>13</v>
      </c>
      <c r="F11" s="5">
        <v>1</v>
      </c>
      <c r="G11" s="5">
        <v>1</v>
      </c>
      <c r="H11" s="1" t="s">
        <v>146</v>
      </c>
    </row>
    <row r="12" spans="1:8" ht="15" customHeight="1" x14ac:dyDescent="0.35">
      <c r="A12" s="1" t="s">
        <v>4</v>
      </c>
      <c r="B12" s="2" t="s">
        <v>5</v>
      </c>
      <c r="C12" s="3">
        <v>9</v>
      </c>
      <c r="D12" s="4" t="s">
        <v>161</v>
      </c>
      <c r="E12" s="1" t="s">
        <v>13</v>
      </c>
      <c r="F12" s="12">
        <v>0.5</v>
      </c>
      <c r="G12" s="5">
        <v>1</v>
      </c>
      <c r="H12" s="1" t="s">
        <v>162</v>
      </c>
    </row>
    <row r="13" spans="1:8" ht="15" customHeight="1" x14ac:dyDescent="0.35">
      <c r="A13" s="1" t="s">
        <v>4</v>
      </c>
      <c r="B13" s="2" t="s">
        <v>5</v>
      </c>
      <c r="C13" s="3">
        <v>10</v>
      </c>
      <c r="D13" s="9" t="s">
        <v>178</v>
      </c>
      <c r="E13" s="1" t="s">
        <v>7</v>
      </c>
      <c r="F13" s="5">
        <v>0</v>
      </c>
      <c r="G13" s="5">
        <v>1</v>
      </c>
      <c r="H13" s="1"/>
    </row>
    <row r="14" spans="1:8" ht="15" customHeight="1" x14ac:dyDescent="0.35">
      <c r="A14" s="8" t="s">
        <v>4</v>
      </c>
      <c r="B14" s="2" t="s">
        <v>5</v>
      </c>
      <c r="C14" s="3">
        <v>11</v>
      </c>
      <c r="D14" s="9" t="s">
        <v>472</v>
      </c>
      <c r="E14" s="1" t="s">
        <v>13</v>
      </c>
      <c r="F14" s="5">
        <v>1</v>
      </c>
      <c r="G14" s="5">
        <v>1</v>
      </c>
      <c r="H14" s="1" t="s">
        <v>490</v>
      </c>
    </row>
    <row r="15" spans="1:8" ht="15" customHeight="1" x14ac:dyDescent="0.35">
      <c r="A15" s="1" t="s">
        <v>4</v>
      </c>
      <c r="B15" s="2" t="s">
        <v>5</v>
      </c>
      <c r="C15" s="3">
        <v>12</v>
      </c>
      <c r="D15" s="15" t="s">
        <v>182</v>
      </c>
      <c r="E15" s="1" t="s">
        <v>13</v>
      </c>
      <c r="F15" s="5">
        <v>1</v>
      </c>
      <c r="G15" s="6">
        <v>1</v>
      </c>
      <c r="H15" s="1"/>
    </row>
    <row r="16" spans="1:8" ht="15" customHeight="1" x14ac:dyDescent="0.35">
      <c r="A16" s="1" t="s">
        <v>4</v>
      </c>
      <c r="B16" s="2" t="s">
        <v>203</v>
      </c>
      <c r="C16" s="11" t="s">
        <v>205</v>
      </c>
      <c r="D16" s="9" t="s">
        <v>206</v>
      </c>
      <c r="E16" s="1" t="s">
        <v>13</v>
      </c>
      <c r="F16" s="5">
        <v>1</v>
      </c>
      <c r="G16" s="5">
        <v>3</v>
      </c>
      <c r="H16" s="1" t="s">
        <v>207</v>
      </c>
    </row>
    <row r="17" spans="1:8" ht="15" customHeight="1" x14ac:dyDescent="0.35">
      <c r="A17" s="1" t="s">
        <v>4</v>
      </c>
      <c r="B17" s="2" t="s">
        <v>203</v>
      </c>
      <c r="C17" s="3">
        <v>2</v>
      </c>
      <c r="D17" s="9" t="s">
        <v>238</v>
      </c>
      <c r="E17" s="1" t="s">
        <v>7</v>
      </c>
      <c r="F17" s="5">
        <v>0</v>
      </c>
      <c r="G17" s="5">
        <v>1</v>
      </c>
      <c r="H17" s="1"/>
    </row>
    <row r="18" spans="1:8" ht="15" customHeight="1" x14ac:dyDescent="0.35">
      <c r="A18" s="1" t="s">
        <v>4</v>
      </c>
      <c r="B18" s="2" t="s">
        <v>252</v>
      </c>
      <c r="C18" s="11" t="s">
        <v>205</v>
      </c>
      <c r="D18" s="4" t="s">
        <v>253</v>
      </c>
      <c r="E18" s="1" t="s">
        <v>7</v>
      </c>
      <c r="F18" s="5">
        <v>0</v>
      </c>
      <c r="G18" s="12">
        <v>0.4</v>
      </c>
    </row>
    <row r="19" spans="1:8" ht="15" customHeight="1" x14ac:dyDescent="0.35">
      <c r="A19" s="1" t="s">
        <v>4</v>
      </c>
      <c r="B19" s="2" t="s">
        <v>252</v>
      </c>
      <c r="C19" s="11" t="s">
        <v>215</v>
      </c>
      <c r="D19" s="15" t="s">
        <v>264</v>
      </c>
      <c r="E19" s="1" t="s">
        <v>7</v>
      </c>
      <c r="F19" s="5">
        <v>0</v>
      </c>
      <c r="G19" s="12">
        <v>0.2</v>
      </c>
    </row>
    <row r="20" spans="1:8" ht="15" customHeight="1" x14ac:dyDescent="0.35">
      <c r="A20" s="1" t="s">
        <v>4</v>
      </c>
      <c r="B20" s="2" t="s">
        <v>252</v>
      </c>
      <c r="C20" s="11" t="s">
        <v>220</v>
      </c>
      <c r="D20" s="15" t="s">
        <v>271</v>
      </c>
      <c r="E20" s="1" t="s">
        <v>7</v>
      </c>
      <c r="F20" s="5">
        <v>0</v>
      </c>
      <c r="G20" s="12">
        <v>0.2</v>
      </c>
    </row>
    <row r="21" spans="1:8" ht="15" customHeight="1" x14ac:dyDescent="0.35">
      <c r="A21" s="1" t="s">
        <v>4</v>
      </c>
      <c r="B21" s="2" t="s">
        <v>252</v>
      </c>
      <c r="C21" s="11" t="s">
        <v>273</v>
      </c>
      <c r="D21" s="15" t="s">
        <v>274</v>
      </c>
      <c r="E21" s="1" t="s">
        <v>7</v>
      </c>
      <c r="F21" s="5">
        <v>0</v>
      </c>
      <c r="G21" s="12">
        <v>0.4</v>
      </c>
    </row>
    <row r="22" spans="1:8" ht="15" customHeight="1" x14ac:dyDescent="0.35">
      <c r="A22" s="1" t="s">
        <v>4</v>
      </c>
      <c r="B22" s="2" t="s">
        <v>252</v>
      </c>
      <c r="C22" s="11" t="s">
        <v>276</v>
      </c>
      <c r="D22" s="15" t="s">
        <v>277</v>
      </c>
      <c r="E22" s="1" t="s">
        <v>7</v>
      </c>
      <c r="F22" s="5">
        <v>0</v>
      </c>
      <c r="G22" s="12">
        <v>0.4</v>
      </c>
    </row>
    <row r="23" spans="1:8" ht="15" customHeight="1" x14ac:dyDescent="0.35">
      <c r="A23" s="1" t="s">
        <v>4</v>
      </c>
      <c r="B23" s="2" t="s">
        <v>252</v>
      </c>
      <c r="C23" s="11" t="s">
        <v>279</v>
      </c>
      <c r="D23" s="15" t="s">
        <v>280</v>
      </c>
      <c r="E23" s="1" t="s">
        <v>7</v>
      </c>
      <c r="F23" s="5">
        <v>0</v>
      </c>
      <c r="G23" s="12">
        <v>0.4</v>
      </c>
      <c r="H23" s="18"/>
    </row>
    <row r="24" spans="1:8" ht="15" customHeight="1" x14ac:dyDescent="0.35">
      <c r="A24" s="1" t="s">
        <v>4</v>
      </c>
      <c r="B24" s="2" t="s">
        <v>252</v>
      </c>
      <c r="C24" s="3">
        <v>2</v>
      </c>
      <c r="D24" s="8" t="s">
        <v>491</v>
      </c>
      <c r="E24" s="1" t="s">
        <v>13</v>
      </c>
      <c r="F24" s="5">
        <v>1</v>
      </c>
      <c r="G24" s="5">
        <v>1</v>
      </c>
      <c r="H24" s="17" t="s">
        <v>302</v>
      </c>
    </row>
    <row r="25" spans="1:8" ht="15" customHeight="1" x14ac:dyDescent="0.35">
      <c r="A25" s="1" t="s">
        <v>4</v>
      </c>
      <c r="B25" s="2" t="s">
        <v>252</v>
      </c>
      <c r="C25" s="3">
        <v>3</v>
      </c>
      <c r="D25" s="4" t="s">
        <v>304</v>
      </c>
      <c r="E25" s="1" t="s">
        <v>13</v>
      </c>
      <c r="F25" s="5">
        <v>1</v>
      </c>
      <c r="G25" s="5">
        <v>1</v>
      </c>
      <c r="H25" s="1" t="s">
        <v>312</v>
      </c>
    </row>
    <row r="26" spans="1:8" s="7" customFormat="1" ht="15" customHeight="1" x14ac:dyDescent="0.35">
      <c r="A26" s="1" t="s">
        <v>4</v>
      </c>
      <c r="B26" s="2" t="s">
        <v>252</v>
      </c>
      <c r="C26" s="3">
        <v>4</v>
      </c>
      <c r="D26" s="4" t="s">
        <v>322</v>
      </c>
      <c r="E26" s="1" t="s">
        <v>7</v>
      </c>
      <c r="F26" s="5">
        <v>0</v>
      </c>
      <c r="G26" s="5">
        <v>1</v>
      </c>
      <c r="H26" s="1" t="s">
        <v>339</v>
      </c>
    </row>
    <row r="27" spans="1:8" ht="15" customHeight="1" x14ac:dyDescent="0.35">
      <c r="A27" s="1" t="s">
        <v>4</v>
      </c>
      <c r="B27" s="2" t="s">
        <v>252</v>
      </c>
      <c r="C27" s="3">
        <v>5</v>
      </c>
      <c r="D27" s="4" t="s">
        <v>341</v>
      </c>
      <c r="E27" s="1" t="s">
        <v>7</v>
      </c>
      <c r="F27" s="5">
        <v>0</v>
      </c>
      <c r="G27" s="5">
        <v>1</v>
      </c>
      <c r="H27" s="1" t="s">
        <v>352</v>
      </c>
    </row>
    <row r="28" spans="1:8" ht="15" customHeight="1" x14ac:dyDescent="0.35">
      <c r="A28" s="1" t="s">
        <v>4</v>
      </c>
      <c r="B28" s="2" t="s">
        <v>252</v>
      </c>
      <c r="C28" s="3">
        <v>6</v>
      </c>
      <c r="D28" s="4" t="s">
        <v>354</v>
      </c>
      <c r="E28" s="1" t="s">
        <v>13</v>
      </c>
      <c r="F28" s="5">
        <v>1</v>
      </c>
      <c r="G28" s="5">
        <v>1</v>
      </c>
      <c r="H28" s="1" t="s">
        <v>371</v>
      </c>
    </row>
    <row r="29" spans="1:8" ht="15" customHeight="1" x14ac:dyDescent="0.35">
      <c r="A29" s="1" t="s">
        <v>4</v>
      </c>
      <c r="B29" s="2" t="s">
        <v>252</v>
      </c>
      <c r="C29" s="3">
        <v>7</v>
      </c>
      <c r="D29" s="4" t="s">
        <v>373</v>
      </c>
      <c r="E29" s="1" t="s">
        <v>7</v>
      </c>
      <c r="F29" s="12">
        <v>0</v>
      </c>
      <c r="G29" s="5">
        <v>1</v>
      </c>
      <c r="H29" s="1" t="s">
        <v>388</v>
      </c>
    </row>
    <row r="30" spans="1:8" ht="15" customHeight="1" x14ac:dyDescent="0.35">
      <c r="A30" s="1" t="s">
        <v>4</v>
      </c>
      <c r="B30" s="2" t="s">
        <v>252</v>
      </c>
      <c r="C30" s="3">
        <v>8</v>
      </c>
      <c r="D30" s="4" t="s">
        <v>390</v>
      </c>
      <c r="E30" s="1" t="s">
        <v>13</v>
      </c>
      <c r="F30" s="5">
        <v>1</v>
      </c>
      <c r="G30" s="5">
        <v>1</v>
      </c>
      <c r="H30" s="1" t="s">
        <v>405</v>
      </c>
    </row>
    <row r="31" spans="1:8" s="7" customFormat="1" ht="15" customHeight="1" x14ac:dyDescent="0.35">
      <c r="A31" s="1" t="s">
        <v>4</v>
      </c>
      <c r="B31" s="2" t="s">
        <v>407</v>
      </c>
      <c r="C31" s="11" t="s">
        <v>205</v>
      </c>
      <c r="D31" s="9" t="s">
        <v>408</v>
      </c>
      <c r="E31" s="22">
        <v>3244.7266666666669</v>
      </c>
      <c r="F31" s="23">
        <v>0.29954203527067952</v>
      </c>
      <c r="G31" s="5">
        <v>2</v>
      </c>
      <c r="H31" s="1" t="s">
        <v>506</v>
      </c>
    </row>
    <row r="32" spans="1:8" ht="15" customHeight="1" x14ac:dyDescent="0.35">
      <c r="A32" s="1" t="s">
        <v>4</v>
      </c>
      <c r="B32" s="2" t="s">
        <v>407</v>
      </c>
      <c r="C32" s="11" t="s">
        <v>215</v>
      </c>
      <c r="D32" s="9" t="s">
        <v>409</v>
      </c>
      <c r="E32" s="28">
        <v>2716.3041666666668</v>
      </c>
      <c r="F32" s="23">
        <v>0.42849440172799241</v>
      </c>
      <c r="G32" s="5">
        <v>1</v>
      </c>
      <c r="H32" s="1" t="s">
        <v>522</v>
      </c>
    </row>
    <row r="33" spans="1:8" ht="15" customHeight="1" x14ac:dyDescent="0.35">
      <c r="A33" s="1" t="s">
        <v>4</v>
      </c>
      <c r="B33" s="2" t="s">
        <v>407</v>
      </c>
      <c r="C33" s="3">
        <v>2</v>
      </c>
      <c r="D33" s="4" t="s">
        <v>412</v>
      </c>
      <c r="E33" s="34">
        <v>1247.1155830753353</v>
      </c>
      <c r="F33" s="23">
        <v>0.34131617980718831</v>
      </c>
      <c r="G33" s="5">
        <v>2</v>
      </c>
      <c r="H33" s="1" t="s">
        <v>547</v>
      </c>
    </row>
    <row r="34" spans="1:8" ht="15" customHeight="1" x14ac:dyDescent="0.35">
      <c r="A34" s="1" t="s">
        <v>8</v>
      </c>
      <c r="B34" s="2" t="s">
        <v>5</v>
      </c>
      <c r="C34" s="3">
        <v>1</v>
      </c>
      <c r="D34" s="4" t="s">
        <v>6</v>
      </c>
      <c r="E34" s="1" t="s">
        <v>7</v>
      </c>
      <c r="F34" s="5">
        <v>0</v>
      </c>
      <c r="G34" s="6">
        <v>1</v>
      </c>
      <c r="H34" s="1" t="s">
        <v>9</v>
      </c>
    </row>
    <row r="35" spans="1:8" ht="15" customHeight="1" x14ac:dyDescent="0.35">
      <c r="A35" s="1" t="s">
        <v>8</v>
      </c>
      <c r="B35" s="2" t="s">
        <v>5</v>
      </c>
      <c r="C35" s="3">
        <v>2</v>
      </c>
      <c r="D35" s="9" t="s">
        <v>41</v>
      </c>
      <c r="E35" s="1" t="s">
        <v>7</v>
      </c>
      <c r="F35" s="5">
        <v>0</v>
      </c>
      <c r="G35" s="10">
        <v>0.5</v>
      </c>
      <c r="H35" s="1"/>
    </row>
    <row r="36" spans="1:8" ht="15" customHeight="1" x14ac:dyDescent="0.35">
      <c r="A36" s="1" t="s">
        <v>8</v>
      </c>
      <c r="B36" s="2" t="s">
        <v>5</v>
      </c>
      <c r="C36" s="3">
        <v>3</v>
      </c>
      <c r="D36" s="9" t="s">
        <v>48</v>
      </c>
      <c r="E36" s="1" t="s">
        <v>7</v>
      </c>
      <c r="F36" s="5">
        <v>0</v>
      </c>
      <c r="G36" s="10">
        <v>0.5</v>
      </c>
      <c r="H36" s="1"/>
    </row>
    <row r="37" spans="1:8" ht="15" customHeight="1" x14ac:dyDescent="0.35">
      <c r="A37" s="1" t="s">
        <v>8</v>
      </c>
      <c r="B37" s="2" t="s">
        <v>5</v>
      </c>
      <c r="C37" s="3">
        <v>4</v>
      </c>
      <c r="D37" s="4" t="s">
        <v>52</v>
      </c>
      <c r="E37" s="1" t="s">
        <v>7</v>
      </c>
      <c r="F37" s="5">
        <v>0</v>
      </c>
      <c r="G37" s="6">
        <v>1</v>
      </c>
      <c r="H37" s="1" t="s">
        <v>54</v>
      </c>
    </row>
    <row r="38" spans="1:8" ht="15" customHeight="1" x14ac:dyDescent="0.35">
      <c r="A38" s="1" t="s">
        <v>8</v>
      </c>
      <c r="B38" s="2" t="s">
        <v>5</v>
      </c>
      <c r="C38" s="3">
        <v>5</v>
      </c>
      <c r="D38" s="9" t="s">
        <v>78</v>
      </c>
      <c r="E38" s="1" t="s">
        <v>7</v>
      </c>
      <c r="F38" s="5">
        <v>0</v>
      </c>
      <c r="G38" s="6">
        <v>1</v>
      </c>
      <c r="H38" s="1" t="s">
        <v>79</v>
      </c>
    </row>
    <row r="39" spans="1:8" ht="15" customHeight="1" x14ac:dyDescent="0.35">
      <c r="A39" s="1" t="s">
        <v>8</v>
      </c>
      <c r="B39" s="14" t="s">
        <v>5</v>
      </c>
      <c r="C39" s="11" t="s">
        <v>81</v>
      </c>
      <c r="D39" s="9" t="s">
        <v>82</v>
      </c>
      <c r="E39" s="1" t="s">
        <v>7</v>
      </c>
      <c r="F39" s="5">
        <v>0</v>
      </c>
      <c r="G39" s="10">
        <f>1/3</f>
        <v>0.33333333333333331</v>
      </c>
      <c r="H39" s="1"/>
    </row>
    <row r="40" spans="1:8" ht="15" customHeight="1" x14ac:dyDescent="0.35">
      <c r="A40" s="7" t="s">
        <v>8</v>
      </c>
      <c r="B40" s="2" t="s">
        <v>5</v>
      </c>
      <c r="C40" s="11" t="s">
        <v>117</v>
      </c>
      <c r="D40" s="9" t="s">
        <v>118</v>
      </c>
      <c r="E40" s="1" t="s">
        <v>7</v>
      </c>
      <c r="F40" s="5">
        <v>0</v>
      </c>
      <c r="G40" s="10">
        <f>1/3</f>
        <v>0.33333333333333331</v>
      </c>
      <c r="H40" s="1"/>
    </row>
    <row r="41" spans="1:8" ht="15" customHeight="1" x14ac:dyDescent="0.35">
      <c r="A41" s="7" t="s">
        <v>8</v>
      </c>
      <c r="B41" s="14" t="s">
        <v>5</v>
      </c>
      <c r="C41" s="11" t="s">
        <v>127</v>
      </c>
      <c r="D41" s="9" t="s">
        <v>128</v>
      </c>
      <c r="E41" s="1" t="s">
        <v>7</v>
      </c>
      <c r="F41" s="5">
        <v>0</v>
      </c>
      <c r="G41" s="10">
        <f>1/3</f>
        <v>0.33333333333333331</v>
      </c>
      <c r="H41" s="1"/>
    </row>
    <row r="42" spans="1:8" ht="15" customHeight="1" x14ac:dyDescent="0.35">
      <c r="A42" s="1" t="s">
        <v>8</v>
      </c>
      <c r="B42" s="2" t="s">
        <v>5</v>
      </c>
      <c r="C42" s="3">
        <v>7</v>
      </c>
      <c r="D42" s="9" t="s">
        <v>139</v>
      </c>
      <c r="E42" s="1" t="s">
        <v>13</v>
      </c>
      <c r="F42" s="5">
        <v>1</v>
      </c>
      <c r="G42" s="6">
        <v>1</v>
      </c>
      <c r="H42" s="1" t="s">
        <v>140</v>
      </c>
    </row>
    <row r="43" spans="1:8" ht="15" customHeight="1" x14ac:dyDescent="0.35">
      <c r="A43" s="1" t="s">
        <v>8</v>
      </c>
      <c r="B43" s="2" t="s">
        <v>5</v>
      </c>
      <c r="C43" s="3">
        <v>8</v>
      </c>
      <c r="D43" s="9" t="s">
        <v>145</v>
      </c>
      <c r="E43" s="1" t="s">
        <v>7</v>
      </c>
      <c r="F43" s="5">
        <v>0</v>
      </c>
      <c r="G43" s="6">
        <v>1</v>
      </c>
      <c r="H43" s="1"/>
    </row>
    <row r="44" spans="1:8" ht="15" customHeight="1" x14ac:dyDescent="0.35">
      <c r="A44" s="1" t="s">
        <v>8</v>
      </c>
      <c r="B44" s="2" t="s">
        <v>5</v>
      </c>
      <c r="C44" s="3">
        <v>9</v>
      </c>
      <c r="D44" s="4" t="s">
        <v>161</v>
      </c>
      <c r="E44" s="1" t="s">
        <v>7</v>
      </c>
      <c r="F44" s="5">
        <v>0</v>
      </c>
      <c r="G44" s="6">
        <v>1</v>
      </c>
      <c r="H44" s="1"/>
    </row>
    <row r="45" spans="1:8" ht="15" customHeight="1" x14ac:dyDescent="0.35">
      <c r="A45" s="1" t="s">
        <v>8</v>
      </c>
      <c r="B45" s="2" t="s">
        <v>5</v>
      </c>
      <c r="C45" s="3">
        <v>10</v>
      </c>
      <c r="D45" s="9" t="s">
        <v>178</v>
      </c>
      <c r="E45" s="1" t="s">
        <v>7</v>
      </c>
      <c r="F45" s="5">
        <v>0</v>
      </c>
      <c r="G45" s="6">
        <v>1</v>
      </c>
      <c r="H45" s="1"/>
    </row>
    <row r="46" spans="1:8" ht="15" customHeight="1" x14ac:dyDescent="0.35">
      <c r="A46" s="8" t="s">
        <v>8</v>
      </c>
      <c r="B46" s="21" t="s">
        <v>5</v>
      </c>
      <c r="C46" s="16">
        <v>11</v>
      </c>
      <c r="D46" s="9" t="s">
        <v>472</v>
      </c>
      <c r="E46" s="8" t="s">
        <v>13</v>
      </c>
      <c r="F46" s="80">
        <v>1</v>
      </c>
      <c r="G46" s="20">
        <v>1</v>
      </c>
      <c r="H46" s="8" t="s">
        <v>473</v>
      </c>
    </row>
    <row r="47" spans="1:8" ht="15" customHeight="1" x14ac:dyDescent="0.35">
      <c r="A47" s="1" t="s">
        <v>8</v>
      </c>
      <c r="B47" s="2" t="s">
        <v>5</v>
      </c>
      <c r="C47" s="3">
        <v>12</v>
      </c>
      <c r="D47" s="15" t="s">
        <v>182</v>
      </c>
      <c r="E47" s="1" t="s">
        <v>13</v>
      </c>
      <c r="F47" s="5">
        <v>1</v>
      </c>
      <c r="G47" s="6">
        <v>1</v>
      </c>
      <c r="H47" s="1"/>
    </row>
    <row r="48" spans="1:8" ht="15" customHeight="1" x14ac:dyDescent="0.35">
      <c r="A48" s="1" t="s">
        <v>8</v>
      </c>
      <c r="B48" s="2" t="s">
        <v>203</v>
      </c>
      <c r="C48" s="16">
        <v>1</v>
      </c>
      <c r="D48" s="9" t="s">
        <v>204</v>
      </c>
      <c r="E48" s="1" t="s">
        <v>7</v>
      </c>
      <c r="F48" s="5">
        <v>0</v>
      </c>
      <c r="G48" s="6">
        <v>3</v>
      </c>
      <c r="H48" s="1"/>
    </row>
    <row r="49" spans="1:8" ht="15" customHeight="1" x14ac:dyDescent="0.35">
      <c r="A49" s="1" t="s">
        <v>8</v>
      </c>
      <c r="B49" s="2" t="s">
        <v>203</v>
      </c>
      <c r="C49" s="3">
        <v>2</v>
      </c>
      <c r="D49" s="9" t="s">
        <v>238</v>
      </c>
      <c r="E49" s="1" t="s">
        <v>7</v>
      </c>
      <c r="F49" s="5">
        <v>0</v>
      </c>
      <c r="G49" s="6">
        <v>1</v>
      </c>
      <c r="H49" s="1"/>
    </row>
    <row r="50" spans="1:8" ht="15" customHeight="1" x14ac:dyDescent="0.35">
      <c r="A50" s="1" t="s">
        <v>8</v>
      </c>
      <c r="B50" s="2" t="s">
        <v>252</v>
      </c>
      <c r="C50" s="11" t="s">
        <v>205</v>
      </c>
      <c r="D50" s="4" t="s">
        <v>253</v>
      </c>
      <c r="E50" s="1" t="s">
        <v>7</v>
      </c>
      <c r="F50" s="5">
        <v>0</v>
      </c>
      <c r="G50" s="10">
        <v>0.4</v>
      </c>
    </row>
    <row r="51" spans="1:8" ht="15" customHeight="1" x14ac:dyDescent="0.35">
      <c r="A51" s="1" t="s">
        <v>8</v>
      </c>
      <c r="B51" s="2" t="s">
        <v>252</v>
      </c>
      <c r="C51" s="11" t="s">
        <v>215</v>
      </c>
      <c r="D51" s="15" t="s">
        <v>264</v>
      </c>
      <c r="E51" s="1" t="s">
        <v>7</v>
      </c>
      <c r="F51" s="5">
        <v>0</v>
      </c>
      <c r="G51" s="10">
        <v>0.2</v>
      </c>
    </row>
    <row r="52" spans="1:8" s="7" customFormat="1" ht="15" customHeight="1" x14ac:dyDescent="0.35">
      <c r="A52" s="1" t="s">
        <v>8</v>
      </c>
      <c r="B52" s="2" t="s">
        <v>252</v>
      </c>
      <c r="C52" s="11" t="s">
        <v>220</v>
      </c>
      <c r="D52" s="15" t="s">
        <v>271</v>
      </c>
      <c r="E52" s="1" t="s">
        <v>7</v>
      </c>
      <c r="F52" s="5">
        <v>0</v>
      </c>
      <c r="G52" s="10">
        <v>0.2</v>
      </c>
      <c r="H52" s="17"/>
    </row>
    <row r="53" spans="1:8" ht="15" customHeight="1" x14ac:dyDescent="0.35">
      <c r="A53" s="1" t="s">
        <v>8</v>
      </c>
      <c r="B53" s="2" t="s">
        <v>252</v>
      </c>
      <c r="C53" s="11" t="s">
        <v>273</v>
      </c>
      <c r="D53" s="15" t="s">
        <v>274</v>
      </c>
      <c r="E53" s="1" t="s">
        <v>7</v>
      </c>
      <c r="F53" s="5">
        <v>0</v>
      </c>
      <c r="G53" s="10">
        <v>0.4</v>
      </c>
    </row>
    <row r="54" spans="1:8" ht="15" customHeight="1" x14ac:dyDescent="0.35">
      <c r="A54" s="1" t="s">
        <v>8</v>
      </c>
      <c r="B54" s="2" t="s">
        <v>252</v>
      </c>
      <c r="C54" s="11" t="s">
        <v>276</v>
      </c>
      <c r="D54" s="15" t="s">
        <v>277</v>
      </c>
      <c r="E54" s="1" t="s">
        <v>7</v>
      </c>
      <c r="F54" s="5">
        <v>0</v>
      </c>
      <c r="G54" s="10">
        <v>0.4</v>
      </c>
    </row>
    <row r="55" spans="1:8" ht="15" customHeight="1" x14ac:dyDescent="0.35">
      <c r="A55" s="1" t="s">
        <v>8</v>
      </c>
      <c r="B55" s="2" t="s">
        <v>252</v>
      </c>
      <c r="C55" s="11" t="s">
        <v>279</v>
      </c>
      <c r="D55" s="15" t="s">
        <v>280</v>
      </c>
      <c r="E55" s="1" t="s">
        <v>7</v>
      </c>
      <c r="F55" s="5">
        <v>0</v>
      </c>
      <c r="G55" s="10">
        <v>0.4</v>
      </c>
      <c r="H55" s="18"/>
    </row>
    <row r="56" spans="1:8" s="7" customFormat="1" ht="15" customHeight="1" x14ac:dyDescent="0.35">
      <c r="A56" s="1" t="s">
        <v>8</v>
      </c>
      <c r="B56" s="2" t="s">
        <v>252</v>
      </c>
      <c r="C56" s="3">
        <v>2</v>
      </c>
      <c r="D56" s="8" t="s">
        <v>491</v>
      </c>
      <c r="E56" s="1" t="s">
        <v>7</v>
      </c>
      <c r="F56" s="5">
        <v>0</v>
      </c>
      <c r="G56" s="6">
        <v>1</v>
      </c>
      <c r="H56" s="17" t="s">
        <v>303</v>
      </c>
    </row>
    <row r="57" spans="1:8" s="7" customFormat="1" ht="15" customHeight="1" x14ac:dyDescent="0.35">
      <c r="A57" s="1" t="s">
        <v>8</v>
      </c>
      <c r="B57" s="2" t="s">
        <v>252</v>
      </c>
      <c r="C57" s="3">
        <v>3</v>
      </c>
      <c r="D57" s="4" t="s">
        <v>304</v>
      </c>
      <c r="E57" s="1" t="s">
        <v>7</v>
      </c>
      <c r="F57" s="5">
        <v>0</v>
      </c>
      <c r="G57" s="6">
        <v>1</v>
      </c>
      <c r="H57" s="1" t="s">
        <v>321</v>
      </c>
    </row>
    <row r="58" spans="1:8" ht="15" customHeight="1" x14ac:dyDescent="0.35">
      <c r="A58" s="1" t="s">
        <v>8</v>
      </c>
      <c r="B58" s="2" t="s">
        <v>252</v>
      </c>
      <c r="C58" s="3">
        <v>4</v>
      </c>
      <c r="D58" s="4" t="s">
        <v>322</v>
      </c>
      <c r="E58" s="1" t="s">
        <v>7</v>
      </c>
      <c r="F58" s="5">
        <v>0</v>
      </c>
      <c r="G58" s="6">
        <v>1</v>
      </c>
      <c r="H58" s="1" t="s">
        <v>340</v>
      </c>
    </row>
    <row r="59" spans="1:8" ht="15" customHeight="1" x14ac:dyDescent="0.35">
      <c r="A59" s="1" t="s">
        <v>8</v>
      </c>
      <c r="B59" s="2" t="s">
        <v>252</v>
      </c>
      <c r="C59" s="3">
        <v>5</v>
      </c>
      <c r="D59" s="4" t="s">
        <v>341</v>
      </c>
      <c r="E59" s="1" t="s">
        <v>7</v>
      </c>
      <c r="F59" s="5">
        <v>0</v>
      </c>
      <c r="G59" s="6">
        <v>1</v>
      </c>
      <c r="H59" s="1" t="s">
        <v>353</v>
      </c>
    </row>
    <row r="60" spans="1:8" ht="15" customHeight="1" x14ac:dyDescent="0.35">
      <c r="A60" s="1" t="s">
        <v>8</v>
      </c>
      <c r="B60" s="2" t="s">
        <v>252</v>
      </c>
      <c r="C60" s="3">
        <v>6</v>
      </c>
      <c r="D60" s="4" t="s">
        <v>354</v>
      </c>
      <c r="E60" s="1" t="s">
        <v>7</v>
      </c>
      <c r="F60" s="5">
        <v>0</v>
      </c>
      <c r="G60" s="6">
        <v>1</v>
      </c>
      <c r="H60" s="1" t="s">
        <v>372</v>
      </c>
    </row>
    <row r="61" spans="1:8" ht="15" customHeight="1" x14ac:dyDescent="0.35">
      <c r="A61" s="1" t="s">
        <v>8</v>
      </c>
      <c r="B61" s="2" t="s">
        <v>252</v>
      </c>
      <c r="C61" s="3">
        <v>7</v>
      </c>
      <c r="D61" s="4" t="s">
        <v>373</v>
      </c>
      <c r="E61" s="1" t="s">
        <v>7</v>
      </c>
      <c r="F61" s="12">
        <v>0</v>
      </c>
      <c r="G61" s="5">
        <v>1</v>
      </c>
      <c r="H61" s="1" t="s">
        <v>389</v>
      </c>
    </row>
    <row r="62" spans="1:8" ht="15" customHeight="1" x14ac:dyDescent="0.35">
      <c r="A62" s="1" t="s">
        <v>8</v>
      </c>
      <c r="B62" s="2" t="s">
        <v>252</v>
      </c>
      <c r="C62" s="3">
        <v>8</v>
      </c>
      <c r="D62" s="4" t="s">
        <v>390</v>
      </c>
      <c r="E62" s="1" t="s">
        <v>13</v>
      </c>
      <c r="F62" s="5">
        <v>1</v>
      </c>
      <c r="G62" s="6">
        <v>1</v>
      </c>
      <c r="H62" s="1" t="s">
        <v>406</v>
      </c>
    </row>
    <row r="63" spans="1:8" ht="15" customHeight="1" x14ac:dyDescent="0.35">
      <c r="A63" s="1" t="s">
        <v>8</v>
      </c>
      <c r="B63" s="2" t="s">
        <v>407</v>
      </c>
      <c r="C63" s="11" t="s">
        <v>205</v>
      </c>
      <c r="D63" s="9" t="s">
        <v>408</v>
      </c>
      <c r="E63" s="25">
        <v>5711</v>
      </c>
      <c r="F63" s="23">
        <v>1.4399591655342037</v>
      </c>
      <c r="G63" s="6">
        <v>2</v>
      </c>
      <c r="H63" s="1" t="s">
        <v>507</v>
      </c>
    </row>
    <row r="64" spans="1:8" ht="15" customHeight="1" x14ac:dyDescent="0.35">
      <c r="A64" s="1" t="s">
        <v>8</v>
      </c>
      <c r="B64" s="2" t="s">
        <v>407</v>
      </c>
      <c r="C64" s="11" t="s">
        <v>215</v>
      </c>
      <c r="D64" s="9" t="s">
        <v>409</v>
      </c>
      <c r="E64" s="28">
        <v>3769.7916666666702</v>
      </c>
      <c r="F64" s="26">
        <v>0.53921650026857393</v>
      </c>
      <c r="G64" s="6">
        <v>1</v>
      </c>
      <c r="H64" s="1" t="s">
        <v>523</v>
      </c>
    </row>
    <row r="65" spans="1:8" ht="15" customHeight="1" x14ac:dyDescent="0.35">
      <c r="A65" s="1" t="s">
        <v>8</v>
      </c>
      <c r="B65" s="2" t="s">
        <v>407</v>
      </c>
      <c r="C65" s="3">
        <v>2</v>
      </c>
      <c r="D65" s="4" t="s">
        <v>412</v>
      </c>
      <c r="E65" s="28">
        <v>1331.3907776798178</v>
      </c>
      <c r="F65" s="26">
        <v>0.53363576153685954</v>
      </c>
      <c r="G65" s="6">
        <v>2</v>
      </c>
      <c r="H65" s="1" t="s">
        <v>548</v>
      </c>
    </row>
    <row r="66" spans="1:8" ht="15" customHeight="1" x14ac:dyDescent="0.35">
      <c r="A66" s="1" t="s">
        <v>10</v>
      </c>
      <c r="B66" s="2" t="s">
        <v>5</v>
      </c>
      <c r="C66" s="3">
        <v>1</v>
      </c>
      <c r="D66" s="4" t="s">
        <v>6</v>
      </c>
      <c r="E66" s="1" t="s">
        <v>7</v>
      </c>
      <c r="F66" s="5">
        <v>0</v>
      </c>
      <c r="G66" s="5">
        <v>1</v>
      </c>
      <c r="H66" s="1" t="s">
        <v>11</v>
      </c>
    </row>
    <row r="67" spans="1:8" ht="15" customHeight="1" x14ac:dyDescent="0.35">
      <c r="A67" s="1" t="s">
        <v>10</v>
      </c>
      <c r="B67" s="2" t="s">
        <v>5</v>
      </c>
      <c r="C67" s="3">
        <v>2</v>
      </c>
      <c r="D67" s="9" t="s">
        <v>41</v>
      </c>
      <c r="E67" s="1" t="s">
        <v>7</v>
      </c>
      <c r="F67" s="5">
        <v>0</v>
      </c>
      <c r="G67" s="12">
        <v>0.5</v>
      </c>
      <c r="H67" s="1"/>
    </row>
    <row r="68" spans="1:8" ht="15" customHeight="1" x14ac:dyDescent="0.35">
      <c r="A68" s="1" t="s">
        <v>10</v>
      </c>
      <c r="B68" s="2" t="s">
        <v>5</v>
      </c>
      <c r="C68" s="3">
        <v>3</v>
      </c>
      <c r="D68" s="9" t="s">
        <v>48</v>
      </c>
      <c r="E68" s="1" t="s">
        <v>7</v>
      </c>
      <c r="F68" s="5">
        <v>0</v>
      </c>
      <c r="G68" s="12">
        <v>0.5</v>
      </c>
      <c r="H68" s="1"/>
    </row>
    <row r="69" spans="1:8" ht="15" customHeight="1" x14ac:dyDescent="0.35">
      <c r="A69" s="1" t="s">
        <v>10</v>
      </c>
      <c r="B69" s="2" t="s">
        <v>5</v>
      </c>
      <c r="C69" s="3">
        <v>4</v>
      </c>
      <c r="D69" s="8" t="s">
        <v>52</v>
      </c>
      <c r="E69" s="1" t="s">
        <v>13</v>
      </c>
      <c r="F69" s="5">
        <v>1</v>
      </c>
      <c r="G69" s="5">
        <v>1</v>
      </c>
      <c r="H69" s="1" t="s">
        <v>55</v>
      </c>
    </row>
    <row r="70" spans="1:8" ht="15" customHeight="1" x14ac:dyDescent="0.35">
      <c r="A70" s="1" t="s">
        <v>10</v>
      </c>
      <c r="B70" s="2" t="s">
        <v>5</v>
      </c>
      <c r="C70" s="3">
        <v>5</v>
      </c>
      <c r="D70" s="9" t="s">
        <v>78</v>
      </c>
      <c r="E70" s="1" t="s">
        <v>13</v>
      </c>
      <c r="F70" s="5">
        <v>1</v>
      </c>
      <c r="G70" s="5">
        <v>1</v>
      </c>
      <c r="H70" s="1" t="s">
        <v>84</v>
      </c>
    </row>
    <row r="71" spans="1:8" ht="15" customHeight="1" x14ac:dyDescent="0.35">
      <c r="A71" s="1" t="s">
        <v>10</v>
      </c>
      <c r="B71" s="14" t="s">
        <v>5</v>
      </c>
      <c r="C71" s="11" t="s">
        <v>81</v>
      </c>
      <c r="D71" s="9" t="s">
        <v>82</v>
      </c>
      <c r="E71" s="1" t="s">
        <v>13</v>
      </c>
      <c r="F71" s="12">
        <f t="shared" ref="F71:G73" si="0">1/3</f>
        <v>0.33333333333333331</v>
      </c>
      <c r="G71" s="12">
        <f t="shared" si="0"/>
        <v>0.33333333333333331</v>
      </c>
      <c r="H71" s="1" t="s">
        <v>105</v>
      </c>
    </row>
    <row r="72" spans="1:8" ht="15" customHeight="1" x14ac:dyDescent="0.35">
      <c r="A72" s="1" t="s">
        <v>10</v>
      </c>
      <c r="B72" s="2" t="s">
        <v>5</v>
      </c>
      <c r="C72" s="11" t="s">
        <v>117</v>
      </c>
      <c r="D72" s="9" t="s">
        <v>118</v>
      </c>
      <c r="E72" s="1" t="s">
        <v>13</v>
      </c>
      <c r="F72" s="12">
        <f t="shared" si="0"/>
        <v>0.33333333333333331</v>
      </c>
      <c r="G72" s="12">
        <f t="shared" si="0"/>
        <v>0.33333333333333331</v>
      </c>
      <c r="H72" s="1" t="s">
        <v>120</v>
      </c>
    </row>
    <row r="73" spans="1:8" ht="15" customHeight="1" x14ac:dyDescent="0.35">
      <c r="A73" s="1" t="s">
        <v>10</v>
      </c>
      <c r="B73" s="14" t="s">
        <v>5</v>
      </c>
      <c r="C73" s="11" t="s">
        <v>127</v>
      </c>
      <c r="D73" s="9" t="s">
        <v>128</v>
      </c>
      <c r="E73" s="1" t="s">
        <v>13</v>
      </c>
      <c r="F73" s="12">
        <f t="shared" si="0"/>
        <v>0.33333333333333331</v>
      </c>
      <c r="G73" s="12">
        <f t="shared" si="0"/>
        <v>0.33333333333333331</v>
      </c>
      <c r="H73" s="1" t="s">
        <v>130</v>
      </c>
    </row>
    <row r="74" spans="1:8" ht="15" customHeight="1" x14ac:dyDescent="0.35">
      <c r="A74" s="1" t="s">
        <v>10</v>
      </c>
      <c r="B74" s="2" t="s">
        <v>5</v>
      </c>
      <c r="C74" s="3">
        <v>7</v>
      </c>
      <c r="D74" s="9" t="s">
        <v>139</v>
      </c>
      <c r="E74" s="1" t="s">
        <v>13</v>
      </c>
      <c r="F74" s="5">
        <v>1</v>
      </c>
      <c r="G74" s="5">
        <v>1</v>
      </c>
      <c r="H74" s="1" t="s">
        <v>142</v>
      </c>
    </row>
    <row r="75" spans="1:8" s="7" customFormat="1" ht="15" customHeight="1" x14ac:dyDescent="0.35">
      <c r="A75" s="1" t="s">
        <v>10</v>
      </c>
      <c r="B75" s="2" t="s">
        <v>5</v>
      </c>
      <c r="C75" s="3">
        <v>8</v>
      </c>
      <c r="D75" s="9" t="s">
        <v>145</v>
      </c>
      <c r="E75" s="1" t="s">
        <v>13</v>
      </c>
      <c r="F75" s="5">
        <v>1</v>
      </c>
      <c r="G75" s="5">
        <v>1</v>
      </c>
      <c r="H75" s="1" t="s">
        <v>147</v>
      </c>
    </row>
    <row r="76" spans="1:8" s="7" customFormat="1" ht="15" customHeight="1" x14ac:dyDescent="0.35">
      <c r="A76" s="1" t="s">
        <v>10</v>
      </c>
      <c r="B76" s="2" t="s">
        <v>5</v>
      </c>
      <c r="C76" s="3">
        <v>9</v>
      </c>
      <c r="D76" s="4" t="s">
        <v>161</v>
      </c>
      <c r="E76" s="1" t="s">
        <v>13</v>
      </c>
      <c r="F76" s="5">
        <v>1</v>
      </c>
      <c r="G76" s="5">
        <v>1</v>
      </c>
      <c r="H76" s="1" t="s">
        <v>163</v>
      </c>
    </row>
    <row r="77" spans="1:8" ht="15" customHeight="1" x14ac:dyDescent="0.35">
      <c r="A77" s="1" t="s">
        <v>10</v>
      </c>
      <c r="B77" s="2" t="s">
        <v>5</v>
      </c>
      <c r="C77" s="3">
        <v>10</v>
      </c>
      <c r="D77" s="9" t="s">
        <v>178</v>
      </c>
      <c r="E77" s="1" t="s">
        <v>7</v>
      </c>
      <c r="F77" s="5">
        <v>0</v>
      </c>
      <c r="G77" s="5">
        <v>1</v>
      </c>
      <c r="H77" s="1"/>
    </row>
    <row r="78" spans="1:8" ht="15" customHeight="1" x14ac:dyDescent="0.35">
      <c r="A78" s="1" t="s">
        <v>10</v>
      </c>
      <c r="B78" s="2" t="s">
        <v>5</v>
      </c>
      <c r="C78" s="3">
        <v>11</v>
      </c>
      <c r="D78" s="9" t="s">
        <v>472</v>
      </c>
      <c r="E78" s="1" t="s">
        <v>13</v>
      </c>
      <c r="F78" s="5">
        <v>1</v>
      </c>
      <c r="G78" s="5">
        <v>1</v>
      </c>
      <c r="H78" s="1" t="s">
        <v>474</v>
      </c>
    </row>
    <row r="79" spans="1:8" ht="15" customHeight="1" x14ac:dyDescent="0.35">
      <c r="A79" s="1" t="s">
        <v>10</v>
      </c>
      <c r="B79" s="2" t="s">
        <v>5</v>
      </c>
      <c r="C79" s="3">
        <v>12</v>
      </c>
      <c r="D79" s="15" t="s">
        <v>182</v>
      </c>
      <c r="E79" s="1" t="s">
        <v>13</v>
      </c>
      <c r="F79" s="5">
        <v>1</v>
      </c>
      <c r="G79" s="6">
        <v>1</v>
      </c>
      <c r="H79" s="1"/>
    </row>
    <row r="80" spans="1:8" s="7" customFormat="1" ht="15" customHeight="1" x14ac:dyDescent="0.35">
      <c r="A80" s="1" t="s">
        <v>10</v>
      </c>
      <c r="B80" s="2" t="s">
        <v>203</v>
      </c>
      <c r="C80" s="11" t="s">
        <v>220</v>
      </c>
      <c r="D80" s="9" t="s">
        <v>221</v>
      </c>
      <c r="E80" s="1" t="s">
        <v>13</v>
      </c>
      <c r="F80" s="5">
        <v>3</v>
      </c>
      <c r="G80" s="5">
        <v>3</v>
      </c>
      <c r="H80" s="1" t="s">
        <v>222</v>
      </c>
    </row>
    <row r="81" spans="1:8" s="7" customFormat="1" ht="15" customHeight="1" x14ac:dyDescent="0.35">
      <c r="A81" s="1" t="s">
        <v>10</v>
      </c>
      <c r="B81" s="2" t="s">
        <v>203</v>
      </c>
      <c r="C81" s="3">
        <v>2</v>
      </c>
      <c r="D81" s="9" t="s">
        <v>238</v>
      </c>
      <c r="E81" s="1" t="s">
        <v>13</v>
      </c>
      <c r="F81" s="5">
        <v>1</v>
      </c>
      <c r="G81" s="5">
        <v>1</v>
      </c>
      <c r="H81" s="1" t="s">
        <v>239</v>
      </c>
    </row>
    <row r="82" spans="1:8" ht="15" customHeight="1" x14ac:dyDescent="0.35">
      <c r="A82" s="1" t="s">
        <v>10</v>
      </c>
      <c r="B82" s="2" t="s">
        <v>252</v>
      </c>
      <c r="C82" s="11" t="s">
        <v>205</v>
      </c>
      <c r="D82" s="8" t="s">
        <v>253</v>
      </c>
      <c r="E82" s="1" t="s">
        <v>13</v>
      </c>
      <c r="F82" s="12">
        <v>0.4</v>
      </c>
      <c r="G82" s="12">
        <v>0.4</v>
      </c>
      <c r="H82" s="17" t="s">
        <v>254</v>
      </c>
    </row>
    <row r="83" spans="1:8" ht="15" customHeight="1" x14ac:dyDescent="0.35">
      <c r="A83" s="1" t="s">
        <v>10</v>
      </c>
      <c r="B83" s="2" t="s">
        <v>252</v>
      </c>
      <c r="C83" s="11" t="s">
        <v>215</v>
      </c>
      <c r="D83" s="15" t="s">
        <v>264</v>
      </c>
      <c r="E83" s="8" t="s">
        <v>13</v>
      </c>
      <c r="F83" s="12">
        <v>0.4</v>
      </c>
      <c r="G83" s="12">
        <v>0.4</v>
      </c>
      <c r="H83" s="17" t="s">
        <v>265</v>
      </c>
    </row>
    <row r="84" spans="1:8" ht="15" customHeight="1" x14ac:dyDescent="0.35">
      <c r="A84" s="1" t="s">
        <v>10</v>
      </c>
      <c r="B84" s="2" t="s">
        <v>252</v>
      </c>
      <c r="C84" s="11" t="s">
        <v>273</v>
      </c>
      <c r="D84" s="15" t="s">
        <v>274</v>
      </c>
      <c r="E84" s="1" t="s">
        <v>7</v>
      </c>
      <c r="F84" s="5">
        <v>0</v>
      </c>
      <c r="G84" s="12">
        <v>0.4</v>
      </c>
    </row>
    <row r="85" spans="1:8" ht="15" customHeight="1" x14ac:dyDescent="0.35">
      <c r="A85" s="1" t="s">
        <v>10</v>
      </c>
      <c r="B85" s="2" t="s">
        <v>252</v>
      </c>
      <c r="C85" s="11" t="s">
        <v>276</v>
      </c>
      <c r="D85" s="15" t="s">
        <v>277</v>
      </c>
      <c r="E85" s="1" t="s">
        <v>7</v>
      </c>
      <c r="F85" s="5">
        <v>0</v>
      </c>
      <c r="G85" s="12">
        <v>0.4</v>
      </c>
    </row>
    <row r="86" spans="1:8" ht="15" customHeight="1" x14ac:dyDescent="0.35">
      <c r="A86" s="1" t="s">
        <v>10</v>
      </c>
      <c r="B86" s="2" t="s">
        <v>252</v>
      </c>
      <c r="C86" s="11" t="s">
        <v>279</v>
      </c>
      <c r="D86" s="15" t="s">
        <v>280</v>
      </c>
      <c r="E86" s="8" t="s">
        <v>13</v>
      </c>
      <c r="F86" s="12">
        <v>0.4</v>
      </c>
      <c r="G86" s="12">
        <v>0.4</v>
      </c>
      <c r="H86" s="17" t="s">
        <v>281</v>
      </c>
    </row>
    <row r="87" spans="1:8" ht="15" customHeight="1" x14ac:dyDescent="0.35">
      <c r="A87" s="1" t="s">
        <v>10</v>
      </c>
      <c r="B87" s="2" t="s">
        <v>252</v>
      </c>
      <c r="C87" s="3">
        <v>2</v>
      </c>
      <c r="D87" s="8" t="s">
        <v>491</v>
      </c>
      <c r="E87" s="1" t="s">
        <v>13</v>
      </c>
      <c r="F87" s="5">
        <v>1</v>
      </c>
      <c r="G87" s="5">
        <v>1</v>
      </c>
      <c r="H87" s="17" t="s">
        <v>287</v>
      </c>
    </row>
    <row r="88" spans="1:8" ht="15" customHeight="1" x14ac:dyDescent="0.35">
      <c r="A88" s="1" t="s">
        <v>10</v>
      </c>
      <c r="B88" s="2" t="s">
        <v>252</v>
      </c>
      <c r="C88" s="3">
        <v>3</v>
      </c>
      <c r="D88" s="8" t="s">
        <v>304</v>
      </c>
      <c r="E88" s="1" t="s">
        <v>13</v>
      </c>
      <c r="F88" s="5">
        <v>1</v>
      </c>
      <c r="G88" s="5">
        <v>1</v>
      </c>
      <c r="H88" s="1" t="s">
        <v>305</v>
      </c>
    </row>
    <row r="89" spans="1:8" ht="15" customHeight="1" x14ac:dyDescent="0.35">
      <c r="A89" s="1" t="s">
        <v>10</v>
      </c>
      <c r="B89" s="2" t="s">
        <v>252</v>
      </c>
      <c r="C89" s="3">
        <v>4</v>
      </c>
      <c r="D89" s="8" t="s">
        <v>322</v>
      </c>
      <c r="E89" s="1" t="s">
        <v>13</v>
      </c>
      <c r="F89" s="5">
        <v>1</v>
      </c>
      <c r="G89" s="5">
        <v>1</v>
      </c>
      <c r="H89" s="1" t="s">
        <v>323</v>
      </c>
    </row>
    <row r="90" spans="1:8" ht="15" customHeight="1" x14ac:dyDescent="0.35">
      <c r="A90" s="1" t="s">
        <v>10</v>
      </c>
      <c r="B90" s="2" t="s">
        <v>252</v>
      </c>
      <c r="C90" s="3">
        <v>5</v>
      </c>
      <c r="D90" s="8" t="s">
        <v>341</v>
      </c>
      <c r="E90" s="1" t="s">
        <v>7</v>
      </c>
      <c r="F90" s="5">
        <v>0</v>
      </c>
      <c r="G90" s="5">
        <v>1</v>
      </c>
      <c r="H90" s="1"/>
    </row>
    <row r="91" spans="1:8" ht="15" customHeight="1" x14ac:dyDescent="0.35">
      <c r="A91" s="1" t="s">
        <v>10</v>
      </c>
      <c r="B91" s="2" t="s">
        <v>252</v>
      </c>
      <c r="C91" s="3">
        <v>6</v>
      </c>
      <c r="D91" s="8" t="s">
        <v>354</v>
      </c>
      <c r="E91" s="1" t="s">
        <v>13</v>
      </c>
      <c r="F91" s="5">
        <v>1</v>
      </c>
      <c r="G91" s="5">
        <v>1</v>
      </c>
      <c r="H91" s="1" t="s">
        <v>355</v>
      </c>
    </row>
    <row r="92" spans="1:8" ht="15" customHeight="1" x14ac:dyDescent="0.35">
      <c r="A92" s="1" t="s">
        <v>10</v>
      </c>
      <c r="B92" s="2" t="s">
        <v>252</v>
      </c>
      <c r="C92" s="3">
        <v>7</v>
      </c>
      <c r="D92" s="4" t="s">
        <v>373</v>
      </c>
      <c r="E92" s="1" t="s">
        <v>13</v>
      </c>
      <c r="F92" s="5">
        <v>1</v>
      </c>
      <c r="G92" s="5">
        <v>1</v>
      </c>
      <c r="H92" s="1" t="s">
        <v>374</v>
      </c>
    </row>
    <row r="93" spans="1:8" ht="15" customHeight="1" x14ac:dyDescent="0.35">
      <c r="A93" s="1" t="s">
        <v>10</v>
      </c>
      <c r="B93" s="2" t="s">
        <v>252</v>
      </c>
      <c r="C93" s="3">
        <v>8</v>
      </c>
      <c r="D93" s="8" t="s">
        <v>390</v>
      </c>
      <c r="E93" s="1" t="s">
        <v>13</v>
      </c>
      <c r="F93" s="5">
        <v>1</v>
      </c>
      <c r="G93" s="5">
        <v>1</v>
      </c>
      <c r="H93" s="1" t="s">
        <v>391</v>
      </c>
    </row>
    <row r="94" spans="1:8" ht="15" customHeight="1" x14ac:dyDescent="0.35">
      <c r="A94" s="1" t="s">
        <v>10</v>
      </c>
      <c r="B94" s="2" t="s">
        <v>407</v>
      </c>
      <c r="C94" s="11" t="s">
        <v>205</v>
      </c>
      <c r="D94" s="9" t="s">
        <v>408</v>
      </c>
      <c r="E94" s="22">
        <v>7418.4608333333335</v>
      </c>
      <c r="F94" s="23">
        <v>1.5356174641993821</v>
      </c>
      <c r="G94" s="5">
        <v>2</v>
      </c>
      <c r="H94" s="1" t="s">
        <v>493</v>
      </c>
    </row>
    <row r="95" spans="1:8" ht="15" customHeight="1" x14ac:dyDescent="0.35">
      <c r="A95" s="1" t="s">
        <v>10</v>
      </c>
      <c r="B95" s="2" t="s">
        <v>407</v>
      </c>
      <c r="C95" s="11" t="s">
        <v>215</v>
      </c>
      <c r="D95" s="9" t="s">
        <v>409</v>
      </c>
      <c r="E95" s="28">
        <v>7105.98041666667</v>
      </c>
      <c r="F95" s="26">
        <v>0.79966841290767676</v>
      </c>
      <c r="G95" s="5">
        <v>1</v>
      </c>
      <c r="H95" s="1" t="s">
        <v>508</v>
      </c>
    </row>
    <row r="96" spans="1:8" ht="15" customHeight="1" x14ac:dyDescent="0.35">
      <c r="A96" s="1" t="s">
        <v>10</v>
      </c>
      <c r="B96" s="2" t="s">
        <v>407</v>
      </c>
      <c r="C96" s="3">
        <v>2</v>
      </c>
      <c r="D96" s="8" t="s">
        <v>412</v>
      </c>
      <c r="E96" s="28">
        <v>3119.25102821271</v>
      </c>
      <c r="F96" s="26">
        <v>0.99213364148729</v>
      </c>
      <c r="G96" s="5">
        <v>2</v>
      </c>
      <c r="H96" s="1" t="s">
        <v>531</v>
      </c>
    </row>
    <row r="97" spans="1:8" ht="15" customHeight="1" x14ac:dyDescent="0.35">
      <c r="A97" s="1" t="s">
        <v>12</v>
      </c>
      <c r="B97" s="2" t="s">
        <v>5</v>
      </c>
      <c r="C97" s="3">
        <v>1</v>
      </c>
      <c r="D97" s="4" t="s">
        <v>6</v>
      </c>
      <c r="E97" s="1" t="s">
        <v>13</v>
      </c>
      <c r="F97" s="5">
        <v>1</v>
      </c>
      <c r="G97" s="5">
        <v>1</v>
      </c>
      <c r="H97" s="1" t="s">
        <v>14</v>
      </c>
    </row>
    <row r="98" spans="1:8" ht="15" customHeight="1" x14ac:dyDescent="0.35">
      <c r="A98" s="1" t="s">
        <v>12</v>
      </c>
      <c r="B98" s="2" t="s">
        <v>5</v>
      </c>
      <c r="C98" s="3">
        <v>2</v>
      </c>
      <c r="D98" s="9" t="s">
        <v>41</v>
      </c>
      <c r="E98" s="1" t="s">
        <v>7</v>
      </c>
      <c r="F98" s="5">
        <v>0</v>
      </c>
      <c r="G98" s="12">
        <v>0.5</v>
      </c>
      <c r="H98" s="1"/>
    </row>
    <row r="99" spans="1:8" ht="15" customHeight="1" x14ac:dyDescent="0.35">
      <c r="A99" s="1" t="s">
        <v>12</v>
      </c>
      <c r="B99" s="2" t="s">
        <v>5</v>
      </c>
      <c r="C99" s="3">
        <v>3</v>
      </c>
      <c r="D99" s="9" t="s">
        <v>48</v>
      </c>
      <c r="E99" s="1" t="s">
        <v>13</v>
      </c>
      <c r="F99" s="12">
        <v>0.5</v>
      </c>
      <c r="G99" s="12">
        <v>0.5</v>
      </c>
      <c r="H99" s="1" t="s">
        <v>49</v>
      </c>
    </row>
    <row r="100" spans="1:8" ht="15" customHeight="1" x14ac:dyDescent="0.35">
      <c r="A100" s="1" t="s">
        <v>12</v>
      </c>
      <c r="B100" s="2" t="s">
        <v>5</v>
      </c>
      <c r="C100" s="3">
        <v>4</v>
      </c>
      <c r="D100" s="4" t="s">
        <v>52</v>
      </c>
      <c r="E100" s="1" t="s">
        <v>13</v>
      </c>
      <c r="F100" s="5">
        <v>1</v>
      </c>
      <c r="G100" s="5">
        <v>1</v>
      </c>
      <c r="H100" s="1" t="s">
        <v>56</v>
      </c>
    </row>
    <row r="101" spans="1:8" ht="15" customHeight="1" x14ac:dyDescent="0.35">
      <c r="A101" s="1" t="s">
        <v>12</v>
      </c>
      <c r="B101" s="2" t="s">
        <v>5</v>
      </c>
      <c r="C101" s="3">
        <v>5</v>
      </c>
      <c r="D101" s="9" t="s">
        <v>78</v>
      </c>
      <c r="E101" s="1" t="s">
        <v>13</v>
      </c>
      <c r="F101" s="5">
        <v>1</v>
      </c>
      <c r="G101" s="5">
        <v>1</v>
      </c>
      <c r="H101" s="1" t="s">
        <v>85</v>
      </c>
    </row>
    <row r="102" spans="1:8" ht="15" customHeight="1" x14ac:dyDescent="0.35">
      <c r="A102" s="1" t="s">
        <v>12</v>
      </c>
      <c r="B102" s="14" t="s">
        <v>5</v>
      </c>
      <c r="C102" s="11" t="s">
        <v>81</v>
      </c>
      <c r="D102" s="9" t="s">
        <v>82</v>
      </c>
      <c r="E102" s="1" t="s">
        <v>13</v>
      </c>
      <c r="F102" s="12">
        <f>1/3</f>
        <v>0.33333333333333331</v>
      </c>
      <c r="G102" s="12">
        <f>1/3</f>
        <v>0.33333333333333331</v>
      </c>
      <c r="H102" s="1" t="s">
        <v>106</v>
      </c>
    </row>
    <row r="103" spans="1:8" ht="15" customHeight="1" x14ac:dyDescent="0.35">
      <c r="A103" s="7" t="s">
        <v>12</v>
      </c>
      <c r="B103" s="2" t="s">
        <v>5</v>
      </c>
      <c r="C103" s="11" t="s">
        <v>117</v>
      </c>
      <c r="D103" s="9" t="s">
        <v>118</v>
      </c>
      <c r="E103" s="1" t="s">
        <v>13</v>
      </c>
      <c r="F103" s="12">
        <f>1/3</f>
        <v>0.33333333333333331</v>
      </c>
      <c r="G103" s="12">
        <f>1/3</f>
        <v>0.33333333333333331</v>
      </c>
      <c r="H103" s="1" t="s">
        <v>106</v>
      </c>
    </row>
    <row r="104" spans="1:8" ht="15" customHeight="1" x14ac:dyDescent="0.35">
      <c r="A104" s="7" t="s">
        <v>12</v>
      </c>
      <c r="B104" s="14" t="s">
        <v>5</v>
      </c>
      <c r="C104" s="11" t="s">
        <v>127</v>
      </c>
      <c r="D104" s="9" t="s">
        <v>128</v>
      </c>
      <c r="E104" s="1" t="s">
        <v>7</v>
      </c>
      <c r="F104" s="5">
        <v>0</v>
      </c>
      <c r="G104" s="12">
        <f>1/3</f>
        <v>0.33333333333333331</v>
      </c>
      <c r="H104" s="1"/>
    </row>
    <row r="105" spans="1:8" ht="15" customHeight="1" x14ac:dyDescent="0.35">
      <c r="A105" s="1" t="s">
        <v>12</v>
      </c>
      <c r="B105" s="2" t="s">
        <v>5</v>
      </c>
      <c r="C105" s="3">
        <v>7</v>
      </c>
      <c r="D105" s="9" t="s">
        <v>139</v>
      </c>
      <c r="E105" s="1" t="s">
        <v>7</v>
      </c>
      <c r="F105" s="5">
        <v>0</v>
      </c>
      <c r="G105" s="5">
        <v>1</v>
      </c>
      <c r="H105" s="1"/>
    </row>
    <row r="106" spans="1:8" ht="15" customHeight="1" x14ac:dyDescent="0.35">
      <c r="A106" s="1" t="s">
        <v>12</v>
      </c>
      <c r="B106" s="2" t="s">
        <v>5</v>
      </c>
      <c r="C106" s="3">
        <v>8</v>
      </c>
      <c r="D106" s="9" t="s">
        <v>145</v>
      </c>
      <c r="E106" s="1" t="s">
        <v>13</v>
      </c>
      <c r="F106" s="5">
        <v>1</v>
      </c>
      <c r="G106" s="5">
        <v>1</v>
      </c>
      <c r="H106" s="1" t="s">
        <v>148</v>
      </c>
    </row>
    <row r="107" spans="1:8" ht="15" customHeight="1" x14ac:dyDescent="0.35">
      <c r="A107" s="1" t="s">
        <v>12</v>
      </c>
      <c r="B107" s="2" t="s">
        <v>5</v>
      </c>
      <c r="C107" s="3">
        <v>9</v>
      </c>
      <c r="D107" s="4" t="s">
        <v>161</v>
      </c>
      <c r="E107" s="1" t="s">
        <v>13</v>
      </c>
      <c r="F107" s="12">
        <v>0.5</v>
      </c>
      <c r="G107" s="5">
        <v>1</v>
      </c>
      <c r="H107" s="1" t="s">
        <v>164</v>
      </c>
    </row>
    <row r="108" spans="1:8" ht="15" customHeight="1" x14ac:dyDescent="0.35">
      <c r="A108" s="1" t="s">
        <v>12</v>
      </c>
      <c r="B108" s="2" t="s">
        <v>5</v>
      </c>
      <c r="C108" s="3">
        <v>10</v>
      </c>
      <c r="D108" s="9" t="s">
        <v>178</v>
      </c>
      <c r="E108" s="1" t="s">
        <v>7</v>
      </c>
      <c r="F108" s="5">
        <v>0</v>
      </c>
      <c r="G108" s="5">
        <v>1</v>
      </c>
      <c r="H108" s="1"/>
    </row>
    <row r="109" spans="1:8" ht="15" customHeight="1" x14ac:dyDescent="0.35">
      <c r="A109" s="1" t="s">
        <v>12</v>
      </c>
      <c r="B109" s="2" t="s">
        <v>5</v>
      </c>
      <c r="C109" s="3">
        <v>11</v>
      </c>
      <c r="D109" s="9" t="s">
        <v>472</v>
      </c>
      <c r="E109" s="1" t="s">
        <v>13</v>
      </c>
      <c r="F109" s="5">
        <v>1</v>
      </c>
      <c r="G109" s="5">
        <v>1</v>
      </c>
      <c r="H109" s="1" t="s">
        <v>475</v>
      </c>
    </row>
    <row r="110" spans="1:8" s="7" customFormat="1" ht="15" customHeight="1" x14ac:dyDescent="0.35">
      <c r="A110" s="1" t="s">
        <v>12</v>
      </c>
      <c r="B110" s="2" t="s">
        <v>5</v>
      </c>
      <c r="C110" s="3">
        <v>12</v>
      </c>
      <c r="D110" s="15" t="s">
        <v>182</v>
      </c>
      <c r="E110" s="1" t="s">
        <v>7</v>
      </c>
      <c r="F110" s="12">
        <v>0.5</v>
      </c>
      <c r="G110" s="6">
        <v>1</v>
      </c>
      <c r="H110" s="1" t="s">
        <v>183</v>
      </c>
    </row>
    <row r="111" spans="1:8" s="7" customFormat="1" ht="15" customHeight="1" x14ac:dyDescent="0.35">
      <c r="A111" s="7" t="s">
        <v>12</v>
      </c>
      <c r="B111" s="2" t="s">
        <v>203</v>
      </c>
      <c r="C111" s="11" t="s">
        <v>220</v>
      </c>
      <c r="D111" s="9" t="s">
        <v>221</v>
      </c>
      <c r="E111" s="1" t="s">
        <v>13</v>
      </c>
      <c r="F111" s="5">
        <v>3</v>
      </c>
      <c r="G111" s="5">
        <v>3</v>
      </c>
      <c r="H111" s="1" t="s">
        <v>223</v>
      </c>
    </row>
    <row r="112" spans="1:8" ht="15" customHeight="1" x14ac:dyDescent="0.35">
      <c r="A112" s="1" t="s">
        <v>12</v>
      </c>
      <c r="B112" s="2" t="s">
        <v>203</v>
      </c>
      <c r="C112" s="3">
        <v>2</v>
      </c>
      <c r="D112" s="9" t="s">
        <v>238</v>
      </c>
      <c r="E112" s="1" t="s">
        <v>13</v>
      </c>
      <c r="F112" s="5">
        <v>1</v>
      </c>
      <c r="G112" s="5">
        <v>1</v>
      </c>
      <c r="H112" s="1" t="s">
        <v>240</v>
      </c>
    </row>
    <row r="113" spans="1:8" ht="15" customHeight="1" x14ac:dyDescent="0.35">
      <c r="A113" s="1" t="s">
        <v>12</v>
      </c>
      <c r="B113" s="2" t="s">
        <v>252</v>
      </c>
      <c r="C113" s="11" t="s">
        <v>205</v>
      </c>
      <c r="D113" s="4" t="s">
        <v>253</v>
      </c>
      <c r="E113" s="1" t="s">
        <v>13</v>
      </c>
      <c r="F113" s="12">
        <v>0.4</v>
      </c>
      <c r="G113" s="12">
        <v>0.4</v>
      </c>
      <c r="H113" s="17" t="s">
        <v>255</v>
      </c>
    </row>
    <row r="114" spans="1:8" ht="15" customHeight="1" x14ac:dyDescent="0.35">
      <c r="A114" s="1" t="s">
        <v>12</v>
      </c>
      <c r="B114" s="2" t="s">
        <v>252</v>
      </c>
      <c r="C114" s="11" t="s">
        <v>215</v>
      </c>
      <c r="D114" s="15" t="s">
        <v>264</v>
      </c>
      <c r="E114" s="1" t="s">
        <v>7</v>
      </c>
      <c r="F114" s="5">
        <v>0</v>
      </c>
      <c r="G114" s="12">
        <v>0.2</v>
      </c>
    </row>
    <row r="115" spans="1:8" ht="15" customHeight="1" x14ac:dyDescent="0.35">
      <c r="A115" s="1" t="s">
        <v>12</v>
      </c>
      <c r="B115" s="2" t="s">
        <v>252</v>
      </c>
      <c r="C115" s="11" t="s">
        <v>220</v>
      </c>
      <c r="D115" s="15" t="s">
        <v>271</v>
      </c>
      <c r="E115" s="1" t="s">
        <v>7</v>
      </c>
      <c r="F115" s="5">
        <v>0</v>
      </c>
      <c r="G115" s="12">
        <v>0.2</v>
      </c>
    </row>
    <row r="116" spans="1:8" ht="15" customHeight="1" x14ac:dyDescent="0.35">
      <c r="A116" s="1" t="s">
        <v>12</v>
      </c>
      <c r="B116" s="2" t="s">
        <v>252</v>
      </c>
      <c r="C116" s="11" t="s">
        <v>273</v>
      </c>
      <c r="D116" s="15" t="s">
        <v>274</v>
      </c>
      <c r="E116" s="1" t="s">
        <v>7</v>
      </c>
      <c r="F116" s="5">
        <v>0</v>
      </c>
      <c r="G116" s="12">
        <v>0.4</v>
      </c>
    </row>
    <row r="117" spans="1:8" ht="15" customHeight="1" x14ac:dyDescent="0.35">
      <c r="A117" s="1" t="s">
        <v>12</v>
      </c>
      <c r="B117" s="2" t="s">
        <v>252</v>
      </c>
      <c r="C117" s="11" t="s">
        <v>276</v>
      </c>
      <c r="D117" s="15" t="s">
        <v>277</v>
      </c>
      <c r="E117" s="1" t="s">
        <v>7</v>
      </c>
      <c r="F117" s="5">
        <v>0</v>
      </c>
      <c r="G117" s="12">
        <v>0.4</v>
      </c>
    </row>
    <row r="118" spans="1:8" ht="15" customHeight="1" x14ac:dyDescent="0.35">
      <c r="A118" s="1" t="s">
        <v>12</v>
      </c>
      <c r="B118" s="2" t="s">
        <v>252</v>
      </c>
      <c r="C118" s="11" t="s">
        <v>279</v>
      </c>
      <c r="D118" s="15" t="s">
        <v>280</v>
      </c>
      <c r="E118" s="1" t="s">
        <v>7</v>
      </c>
      <c r="F118" s="5">
        <v>0</v>
      </c>
      <c r="G118" s="12">
        <v>0.4</v>
      </c>
    </row>
    <row r="119" spans="1:8" ht="15" customHeight="1" x14ac:dyDescent="0.35">
      <c r="A119" s="1" t="s">
        <v>12</v>
      </c>
      <c r="B119" s="2" t="s">
        <v>252</v>
      </c>
      <c r="C119" s="3">
        <v>2</v>
      </c>
      <c r="D119" s="8" t="s">
        <v>491</v>
      </c>
      <c r="E119" s="1" t="s">
        <v>13</v>
      </c>
      <c r="F119" s="5">
        <v>1</v>
      </c>
      <c r="G119" s="5">
        <v>1</v>
      </c>
      <c r="H119" s="17" t="s">
        <v>288</v>
      </c>
    </row>
    <row r="120" spans="1:8" ht="15" customHeight="1" x14ac:dyDescent="0.35">
      <c r="A120" s="1" t="s">
        <v>12</v>
      </c>
      <c r="B120" s="2" t="s">
        <v>252</v>
      </c>
      <c r="C120" s="3">
        <v>3</v>
      </c>
      <c r="D120" s="4" t="s">
        <v>304</v>
      </c>
      <c r="E120" s="1" t="s">
        <v>13</v>
      </c>
      <c r="F120" s="5">
        <v>1</v>
      </c>
      <c r="G120" s="5">
        <v>1</v>
      </c>
      <c r="H120" s="8" t="s">
        <v>306</v>
      </c>
    </row>
    <row r="121" spans="1:8" ht="15" customHeight="1" x14ac:dyDescent="0.35">
      <c r="A121" s="1" t="s">
        <v>12</v>
      </c>
      <c r="B121" s="2" t="s">
        <v>252</v>
      </c>
      <c r="C121" s="3">
        <v>4</v>
      </c>
      <c r="D121" s="4" t="s">
        <v>322</v>
      </c>
      <c r="E121" s="1" t="s">
        <v>13</v>
      </c>
      <c r="F121" s="5">
        <v>1</v>
      </c>
      <c r="G121" s="5">
        <v>1</v>
      </c>
      <c r="H121" s="1" t="s">
        <v>324</v>
      </c>
    </row>
    <row r="122" spans="1:8" ht="15" customHeight="1" x14ac:dyDescent="0.35">
      <c r="A122" s="1" t="s">
        <v>12</v>
      </c>
      <c r="B122" s="2" t="s">
        <v>252</v>
      </c>
      <c r="C122" s="3">
        <v>5</v>
      </c>
      <c r="D122" s="4" t="s">
        <v>341</v>
      </c>
      <c r="E122" s="1" t="s">
        <v>13</v>
      </c>
      <c r="F122" s="5">
        <v>1</v>
      </c>
      <c r="G122" s="5">
        <v>1</v>
      </c>
      <c r="H122" s="1" t="s">
        <v>342</v>
      </c>
    </row>
    <row r="123" spans="1:8" ht="15" customHeight="1" x14ac:dyDescent="0.35">
      <c r="A123" s="1" t="s">
        <v>12</v>
      </c>
      <c r="B123" s="2" t="s">
        <v>252</v>
      </c>
      <c r="C123" s="3">
        <v>6</v>
      </c>
      <c r="D123" s="4" t="s">
        <v>354</v>
      </c>
      <c r="E123" s="1" t="s">
        <v>13</v>
      </c>
      <c r="F123" s="5">
        <v>1</v>
      </c>
      <c r="G123" s="5">
        <v>1</v>
      </c>
      <c r="H123" s="1" t="s">
        <v>356</v>
      </c>
    </row>
    <row r="124" spans="1:8" ht="15" customHeight="1" x14ac:dyDescent="0.35">
      <c r="A124" s="8" t="s">
        <v>12</v>
      </c>
      <c r="B124" s="2" t="s">
        <v>252</v>
      </c>
      <c r="C124" s="3">
        <v>7</v>
      </c>
      <c r="D124" s="4" t="s">
        <v>373</v>
      </c>
      <c r="E124" s="1" t="s">
        <v>13</v>
      </c>
      <c r="F124" s="5">
        <v>1</v>
      </c>
      <c r="G124" s="5">
        <v>1</v>
      </c>
      <c r="H124" s="1" t="s">
        <v>49</v>
      </c>
    </row>
    <row r="125" spans="1:8" ht="15" customHeight="1" x14ac:dyDescent="0.35">
      <c r="A125" s="1" t="s">
        <v>12</v>
      </c>
      <c r="B125" s="2" t="s">
        <v>252</v>
      </c>
      <c r="C125" s="3">
        <v>8</v>
      </c>
      <c r="D125" s="4" t="s">
        <v>390</v>
      </c>
      <c r="E125" s="1" t="s">
        <v>13</v>
      </c>
      <c r="F125" s="5">
        <v>1</v>
      </c>
      <c r="G125" s="5">
        <v>1</v>
      </c>
      <c r="H125" s="1" t="s">
        <v>392</v>
      </c>
    </row>
    <row r="126" spans="1:8" ht="15" customHeight="1" x14ac:dyDescent="0.35">
      <c r="A126" s="1" t="s">
        <v>12</v>
      </c>
      <c r="B126" s="2" t="s">
        <v>407</v>
      </c>
      <c r="C126" s="11" t="s">
        <v>220</v>
      </c>
      <c r="D126" s="4" t="s">
        <v>410</v>
      </c>
      <c r="E126" s="28">
        <v>10781.021897810218</v>
      </c>
      <c r="F126" s="30">
        <v>3</v>
      </c>
      <c r="G126" s="5">
        <v>3</v>
      </c>
      <c r="H126" s="1" t="s">
        <v>524</v>
      </c>
    </row>
    <row r="127" spans="1:8" ht="15" customHeight="1" x14ac:dyDescent="0.35">
      <c r="A127" s="1" t="s">
        <v>12</v>
      </c>
      <c r="B127" s="2" t="s">
        <v>407</v>
      </c>
      <c r="C127" s="3">
        <v>2</v>
      </c>
      <c r="D127" s="4" t="s">
        <v>412</v>
      </c>
      <c r="E127" s="29">
        <v>2367.0616833789122</v>
      </c>
      <c r="F127" s="26">
        <v>1.6854091618175362</v>
      </c>
      <c r="G127" s="5">
        <v>2</v>
      </c>
      <c r="H127" s="1" t="s">
        <v>532</v>
      </c>
    </row>
    <row r="128" spans="1:8" ht="15" customHeight="1" x14ac:dyDescent="0.35">
      <c r="A128" s="1" t="s">
        <v>15</v>
      </c>
      <c r="B128" s="2" t="s">
        <v>5</v>
      </c>
      <c r="C128" s="3">
        <v>1</v>
      </c>
      <c r="D128" s="4" t="s">
        <v>6</v>
      </c>
      <c r="E128" s="1" t="s">
        <v>7</v>
      </c>
      <c r="F128" s="5">
        <v>0</v>
      </c>
      <c r="G128" s="5">
        <v>1</v>
      </c>
      <c r="H128" s="1" t="s">
        <v>16</v>
      </c>
    </row>
    <row r="129" spans="1:8" ht="15" customHeight="1" x14ac:dyDescent="0.35">
      <c r="A129" s="1" t="s">
        <v>15</v>
      </c>
      <c r="B129" s="2" t="s">
        <v>5</v>
      </c>
      <c r="C129" s="3">
        <v>2</v>
      </c>
      <c r="D129" s="9" t="s">
        <v>41</v>
      </c>
      <c r="E129" s="1" t="s">
        <v>7</v>
      </c>
      <c r="F129" s="5">
        <v>0</v>
      </c>
      <c r="G129" s="12">
        <v>0.5</v>
      </c>
      <c r="H129" s="1"/>
    </row>
    <row r="130" spans="1:8" ht="15" customHeight="1" x14ac:dyDescent="0.35">
      <c r="A130" s="1" t="s">
        <v>15</v>
      </c>
      <c r="B130" s="2" t="s">
        <v>5</v>
      </c>
      <c r="C130" s="3">
        <v>3</v>
      </c>
      <c r="D130" s="9" t="s">
        <v>48</v>
      </c>
      <c r="E130" s="1" t="s">
        <v>7</v>
      </c>
      <c r="F130" s="5">
        <v>0</v>
      </c>
      <c r="G130" s="12">
        <v>0.5</v>
      </c>
      <c r="H130" s="1"/>
    </row>
    <row r="131" spans="1:8" ht="15" customHeight="1" x14ac:dyDescent="0.35">
      <c r="A131" s="1" t="s">
        <v>15</v>
      </c>
      <c r="B131" s="2" t="s">
        <v>5</v>
      </c>
      <c r="C131" s="3">
        <v>4</v>
      </c>
      <c r="D131" s="4" t="s">
        <v>52</v>
      </c>
      <c r="E131" s="1" t="s">
        <v>13</v>
      </c>
      <c r="F131" s="5">
        <v>1</v>
      </c>
      <c r="G131" s="5">
        <v>1</v>
      </c>
      <c r="H131" s="1" t="s">
        <v>57</v>
      </c>
    </row>
    <row r="132" spans="1:8" ht="15" customHeight="1" x14ac:dyDescent="0.35">
      <c r="A132" s="1" t="s">
        <v>15</v>
      </c>
      <c r="B132" s="2" t="s">
        <v>5</v>
      </c>
      <c r="C132" s="3">
        <v>5</v>
      </c>
      <c r="D132" s="9" t="s">
        <v>78</v>
      </c>
      <c r="E132" s="1" t="s">
        <v>7</v>
      </c>
      <c r="F132" s="5">
        <v>0</v>
      </c>
      <c r="G132" s="5">
        <v>1</v>
      </c>
      <c r="H132" s="1" t="s">
        <v>86</v>
      </c>
    </row>
    <row r="133" spans="1:8" ht="15" customHeight="1" x14ac:dyDescent="0.35">
      <c r="A133" s="1" t="s">
        <v>15</v>
      </c>
      <c r="B133" s="14" t="s">
        <v>5</v>
      </c>
      <c r="C133" s="11" t="s">
        <v>81</v>
      </c>
      <c r="D133" s="9" t="s">
        <v>82</v>
      </c>
      <c r="E133" s="1" t="s">
        <v>7</v>
      </c>
      <c r="F133" s="5">
        <v>0</v>
      </c>
      <c r="G133" s="12">
        <f>1/3</f>
        <v>0.33333333333333331</v>
      </c>
      <c r="H133" s="1"/>
    </row>
    <row r="134" spans="1:8" ht="15" customHeight="1" x14ac:dyDescent="0.35">
      <c r="A134" s="7" t="s">
        <v>15</v>
      </c>
      <c r="B134" s="2" t="s">
        <v>5</v>
      </c>
      <c r="C134" s="11" t="s">
        <v>117</v>
      </c>
      <c r="D134" s="9" t="s">
        <v>118</v>
      </c>
      <c r="E134" s="1" t="s">
        <v>7</v>
      </c>
      <c r="F134" s="5">
        <v>0</v>
      </c>
      <c r="G134" s="12">
        <f>1/3</f>
        <v>0.33333333333333331</v>
      </c>
      <c r="H134" s="1"/>
    </row>
    <row r="135" spans="1:8" ht="15" customHeight="1" x14ac:dyDescent="0.35">
      <c r="A135" s="7" t="s">
        <v>15</v>
      </c>
      <c r="B135" s="14" t="s">
        <v>5</v>
      </c>
      <c r="C135" s="11" t="s">
        <v>127</v>
      </c>
      <c r="D135" s="9" t="s">
        <v>128</v>
      </c>
      <c r="E135" s="1" t="s">
        <v>13</v>
      </c>
      <c r="F135" s="12">
        <f>1/3</f>
        <v>0.33333333333333331</v>
      </c>
      <c r="G135" s="12">
        <f>1/3</f>
        <v>0.33333333333333331</v>
      </c>
      <c r="H135" s="1" t="s">
        <v>131</v>
      </c>
    </row>
    <row r="136" spans="1:8" ht="15" customHeight="1" x14ac:dyDescent="0.35">
      <c r="A136" s="1" t="s">
        <v>15</v>
      </c>
      <c r="B136" s="2" t="s">
        <v>5</v>
      </c>
      <c r="C136" s="3">
        <v>7</v>
      </c>
      <c r="D136" s="9" t="s">
        <v>139</v>
      </c>
      <c r="E136" s="1" t="s">
        <v>13</v>
      </c>
      <c r="F136" s="5">
        <v>1</v>
      </c>
      <c r="G136" s="5">
        <v>1</v>
      </c>
      <c r="H136" s="1" t="s">
        <v>140</v>
      </c>
    </row>
    <row r="137" spans="1:8" ht="15" customHeight="1" x14ac:dyDescent="0.35">
      <c r="A137" s="1" t="s">
        <v>15</v>
      </c>
      <c r="B137" s="2" t="s">
        <v>5</v>
      </c>
      <c r="C137" s="3">
        <v>8</v>
      </c>
      <c r="D137" s="9" t="s">
        <v>145</v>
      </c>
      <c r="E137" s="1" t="s">
        <v>13</v>
      </c>
      <c r="F137" s="5">
        <v>1</v>
      </c>
      <c r="G137" s="5">
        <v>1</v>
      </c>
      <c r="H137" s="1" t="s">
        <v>149</v>
      </c>
    </row>
    <row r="138" spans="1:8" ht="15" customHeight="1" x14ac:dyDescent="0.35">
      <c r="A138" s="1" t="s">
        <v>15</v>
      </c>
      <c r="B138" s="2" t="s">
        <v>5</v>
      </c>
      <c r="C138" s="3">
        <v>9</v>
      </c>
      <c r="D138" s="4" t="s">
        <v>161</v>
      </c>
      <c r="E138" s="1" t="s">
        <v>13</v>
      </c>
      <c r="F138" s="12">
        <v>0.5</v>
      </c>
      <c r="G138" s="5">
        <v>1</v>
      </c>
      <c r="H138" s="1" t="s">
        <v>165</v>
      </c>
    </row>
    <row r="139" spans="1:8" ht="15" customHeight="1" x14ac:dyDescent="0.35">
      <c r="A139" s="1" t="s">
        <v>15</v>
      </c>
      <c r="B139" s="2" t="s">
        <v>5</v>
      </c>
      <c r="C139" s="3">
        <v>10</v>
      </c>
      <c r="D139" s="9" t="s">
        <v>178</v>
      </c>
      <c r="E139" s="1" t="s">
        <v>7</v>
      </c>
      <c r="F139" s="5">
        <v>0</v>
      </c>
      <c r="G139" s="5">
        <v>1</v>
      </c>
      <c r="H139" s="1"/>
    </row>
    <row r="140" spans="1:8" ht="15" customHeight="1" x14ac:dyDescent="0.35">
      <c r="A140" s="1" t="s">
        <v>15</v>
      </c>
      <c r="B140" s="2" t="s">
        <v>5</v>
      </c>
      <c r="C140" s="3">
        <v>11</v>
      </c>
      <c r="D140" s="9" t="s">
        <v>472</v>
      </c>
      <c r="E140" s="1" t="s">
        <v>13</v>
      </c>
      <c r="F140" s="5">
        <v>1</v>
      </c>
      <c r="G140" s="5">
        <v>1</v>
      </c>
      <c r="H140" s="1" t="s">
        <v>476</v>
      </c>
    </row>
    <row r="141" spans="1:8" ht="15" customHeight="1" x14ac:dyDescent="0.35">
      <c r="A141" s="1" t="s">
        <v>15</v>
      </c>
      <c r="B141" s="2" t="s">
        <v>5</v>
      </c>
      <c r="C141" s="3">
        <v>12</v>
      </c>
      <c r="D141" s="15" t="s">
        <v>182</v>
      </c>
      <c r="E141" s="1" t="s">
        <v>13</v>
      </c>
      <c r="F141" s="5">
        <v>1</v>
      </c>
      <c r="G141" s="6">
        <v>1</v>
      </c>
      <c r="H141" s="1"/>
    </row>
    <row r="142" spans="1:8" ht="15" customHeight="1" x14ac:dyDescent="0.35">
      <c r="A142" s="1" t="s">
        <v>15</v>
      </c>
      <c r="B142" s="2" t="s">
        <v>203</v>
      </c>
      <c r="C142" s="11" t="s">
        <v>205</v>
      </c>
      <c r="D142" s="9" t="s">
        <v>206</v>
      </c>
      <c r="E142" s="1" t="s">
        <v>13</v>
      </c>
      <c r="F142" s="5">
        <v>1</v>
      </c>
      <c r="G142" s="5">
        <v>3</v>
      </c>
      <c r="H142" s="1" t="s">
        <v>208</v>
      </c>
    </row>
    <row r="143" spans="1:8" ht="15" customHeight="1" x14ac:dyDescent="0.35">
      <c r="A143" s="1" t="s">
        <v>15</v>
      </c>
      <c r="B143" s="2" t="s">
        <v>203</v>
      </c>
      <c r="C143" s="3">
        <v>2</v>
      </c>
      <c r="D143" s="9" t="s">
        <v>238</v>
      </c>
      <c r="E143" s="1" t="s">
        <v>7</v>
      </c>
      <c r="F143" s="5">
        <v>0</v>
      </c>
      <c r="G143" s="5">
        <v>1</v>
      </c>
      <c r="H143" s="1" t="s">
        <v>241</v>
      </c>
    </row>
    <row r="144" spans="1:8" ht="15" customHeight="1" x14ac:dyDescent="0.35">
      <c r="A144" s="1" t="s">
        <v>15</v>
      </c>
      <c r="B144" s="2" t="s">
        <v>252</v>
      </c>
      <c r="C144" s="11" t="s">
        <v>205</v>
      </c>
      <c r="D144" s="4" t="s">
        <v>253</v>
      </c>
      <c r="E144" s="1" t="s">
        <v>13</v>
      </c>
      <c r="F144" s="12">
        <v>0.4</v>
      </c>
      <c r="G144" s="12">
        <v>0.4</v>
      </c>
      <c r="H144" s="17" t="s">
        <v>256</v>
      </c>
    </row>
    <row r="145" spans="1:8" ht="15" customHeight="1" x14ac:dyDescent="0.35">
      <c r="A145" s="1" t="s">
        <v>15</v>
      </c>
      <c r="B145" s="2" t="s">
        <v>252</v>
      </c>
      <c r="C145" s="11" t="s">
        <v>215</v>
      </c>
      <c r="D145" s="15" t="s">
        <v>264</v>
      </c>
      <c r="E145" s="8" t="s">
        <v>13</v>
      </c>
      <c r="F145" s="12">
        <v>0.2</v>
      </c>
      <c r="G145" s="12">
        <v>0.2</v>
      </c>
      <c r="H145" s="17" t="s">
        <v>266</v>
      </c>
    </row>
    <row r="146" spans="1:8" ht="15" customHeight="1" x14ac:dyDescent="0.35">
      <c r="A146" s="1" t="s">
        <v>15</v>
      </c>
      <c r="B146" s="2" t="s">
        <v>252</v>
      </c>
      <c r="C146" s="11" t="s">
        <v>220</v>
      </c>
      <c r="D146" s="15" t="s">
        <v>271</v>
      </c>
      <c r="E146" s="8" t="s">
        <v>13</v>
      </c>
      <c r="F146" s="12">
        <v>0.2</v>
      </c>
      <c r="G146" s="12">
        <v>0.2</v>
      </c>
      <c r="H146" s="17" t="s">
        <v>272</v>
      </c>
    </row>
    <row r="147" spans="1:8" ht="15" customHeight="1" x14ac:dyDescent="0.35">
      <c r="A147" s="1" t="s">
        <v>15</v>
      </c>
      <c r="B147" s="2" t="s">
        <v>252</v>
      </c>
      <c r="C147" s="11" t="s">
        <v>273</v>
      </c>
      <c r="D147" s="15" t="s">
        <v>274</v>
      </c>
      <c r="E147" s="1" t="s">
        <v>7</v>
      </c>
      <c r="F147" s="5">
        <v>0</v>
      </c>
      <c r="G147" s="12">
        <v>0.4</v>
      </c>
    </row>
    <row r="148" spans="1:8" ht="15" customHeight="1" x14ac:dyDescent="0.35">
      <c r="A148" s="1" t="s">
        <v>15</v>
      </c>
      <c r="B148" s="2" t="s">
        <v>252</v>
      </c>
      <c r="C148" s="11" t="s">
        <v>276</v>
      </c>
      <c r="D148" s="15" t="s">
        <v>277</v>
      </c>
      <c r="E148" s="1" t="s">
        <v>7</v>
      </c>
      <c r="F148" s="5">
        <v>0</v>
      </c>
      <c r="G148" s="12">
        <v>0.4</v>
      </c>
    </row>
    <row r="149" spans="1:8" ht="15" customHeight="1" x14ac:dyDescent="0.35">
      <c r="A149" s="1" t="s">
        <v>15</v>
      </c>
      <c r="B149" s="2" t="s">
        <v>252</v>
      </c>
      <c r="C149" s="11" t="s">
        <v>279</v>
      </c>
      <c r="D149" s="15" t="s">
        <v>280</v>
      </c>
      <c r="E149" s="8" t="s">
        <v>13</v>
      </c>
      <c r="F149" s="12">
        <v>0.4</v>
      </c>
      <c r="G149" s="12">
        <v>0.4</v>
      </c>
      <c r="H149" s="18" t="s">
        <v>282</v>
      </c>
    </row>
    <row r="150" spans="1:8" ht="15" customHeight="1" x14ac:dyDescent="0.35">
      <c r="A150" s="1" t="s">
        <v>15</v>
      </c>
      <c r="B150" s="2" t="s">
        <v>252</v>
      </c>
      <c r="C150" s="3">
        <v>2</v>
      </c>
      <c r="D150" s="8" t="s">
        <v>491</v>
      </c>
      <c r="E150" s="1" t="s">
        <v>13</v>
      </c>
      <c r="F150" s="5">
        <v>1</v>
      </c>
      <c r="G150" s="5">
        <v>1</v>
      </c>
      <c r="H150" s="17" t="s">
        <v>289</v>
      </c>
    </row>
    <row r="151" spans="1:8" ht="15" customHeight="1" x14ac:dyDescent="0.35">
      <c r="A151" s="1" t="s">
        <v>15</v>
      </c>
      <c r="B151" s="2" t="s">
        <v>252</v>
      </c>
      <c r="C151" s="3">
        <v>3</v>
      </c>
      <c r="D151" s="4" t="s">
        <v>304</v>
      </c>
      <c r="E151" s="1" t="s">
        <v>13</v>
      </c>
      <c r="F151" s="5">
        <v>1</v>
      </c>
      <c r="G151" s="5">
        <v>1</v>
      </c>
      <c r="H151" s="1" t="s">
        <v>307</v>
      </c>
    </row>
    <row r="152" spans="1:8" ht="15" customHeight="1" x14ac:dyDescent="0.35">
      <c r="A152" s="1" t="s">
        <v>15</v>
      </c>
      <c r="B152" s="2" t="s">
        <v>252</v>
      </c>
      <c r="C152" s="3">
        <v>4</v>
      </c>
      <c r="D152" s="4" t="s">
        <v>322</v>
      </c>
      <c r="E152" s="1" t="s">
        <v>13</v>
      </c>
      <c r="F152" s="5">
        <v>1</v>
      </c>
      <c r="G152" s="5">
        <v>1</v>
      </c>
      <c r="H152" s="1" t="s">
        <v>325</v>
      </c>
    </row>
    <row r="153" spans="1:8" ht="15" customHeight="1" x14ac:dyDescent="0.35">
      <c r="A153" s="1" t="s">
        <v>15</v>
      </c>
      <c r="B153" s="2" t="s">
        <v>252</v>
      </c>
      <c r="C153" s="3">
        <v>5</v>
      </c>
      <c r="D153" s="4" t="s">
        <v>341</v>
      </c>
      <c r="E153" s="1" t="s">
        <v>13</v>
      </c>
      <c r="F153" s="5">
        <v>1</v>
      </c>
      <c r="G153" s="5">
        <v>1</v>
      </c>
      <c r="H153" s="1" t="s">
        <v>343</v>
      </c>
    </row>
    <row r="154" spans="1:8" ht="15" customHeight="1" x14ac:dyDescent="0.35">
      <c r="A154" s="1" t="s">
        <v>15</v>
      </c>
      <c r="B154" s="2" t="s">
        <v>252</v>
      </c>
      <c r="C154" s="3">
        <v>6</v>
      </c>
      <c r="D154" s="4" t="s">
        <v>354</v>
      </c>
      <c r="E154" s="1" t="s">
        <v>13</v>
      </c>
      <c r="F154" s="5">
        <v>1</v>
      </c>
      <c r="G154" s="5">
        <v>1</v>
      </c>
      <c r="H154" s="1" t="s">
        <v>357</v>
      </c>
    </row>
    <row r="155" spans="1:8" ht="15" customHeight="1" x14ac:dyDescent="0.35">
      <c r="A155" s="1" t="s">
        <v>15</v>
      </c>
      <c r="B155" s="2" t="s">
        <v>252</v>
      </c>
      <c r="C155" s="3">
        <v>7</v>
      </c>
      <c r="D155" s="4" t="s">
        <v>373</v>
      </c>
      <c r="E155" s="1" t="s">
        <v>13</v>
      </c>
      <c r="F155" s="5">
        <v>1</v>
      </c>
      <c r="G155" s="5">
        <v>1</v>
      </c>
      <c r="H155" s="1" t="s">
        <v>375</v>
      </c>
    </row>
    <row r="156" spans="1:8" ht="15" customHeight="1" x14ac:dyDescent="0.35">
      <c r="A156" s="1" t="s">
        <v>15</v>
      </c>
      <c r="B156" s="2" t="s">
        <v>252</v>
      </c>
      <c r="C156" s="3">
        <v>8</v>
      </c>
      <c r="D156" s="4" t="s">
        <v>390</v>
      </c>
      <c r="E156" s="1" t="s">
        <v>13</v>
      </c>
      <c r="F156" s="5">
        <v>1</v>
      </c>
      <c r="G156" s="5">
        <v>1</v>
      </c>
      <c r="H156" s="1" t="s">
        <v>393</v>
      </c>
    </row>
    <row r="157" spans="1:8" ht="15" customHeight="1" x14ac:dyDescent="0.35">
      <c r="A157" s="1" t="s">
        <v>15</v>
      </c>
      <c r="B157" s="2" t="s">
        <v>407</v>
      </c>
      <c r="C157" s="11" t="s">
        <v>205</v>
      </c>
      <c r="D157" s="9" t="s">
        <v>408</v>
      </c>
      <c r="E157" s="24">
        <v>5398.24</v>
      </c>
      <c r="F157" s="23">
        <v>1.1078761145266269</v>
      </c>
      <c r="G157" s="5">
        <v>2</v>
      </c>
      <c r="H157" s="1" t="s">
        <v>492</v>
      </c>
    </row>
    <row r="158" spans="1:8" ht="15" customHeight="1" x14ac:dyDescent="0.35">
      <c r="A158" s="1" t="s">
        <v>15</v>
      </c>
      <c r="B158" s="2" t="s">
        <v>407</v>
      </c>
      <c r="C158" s="11" t="s">
        <v>215</v>
      </c>
      <c r="D158" s="9" t="s">
        <v>409</v>
      </c>
      <c r="E158" s="22">
        <v>4639.96</v>
      </c>
      <c r="F158" s="26">
        <v>0.6180651552355253</v>
      </c>
      <c r="G158" s="5">
        <v>1</v>
      </c>
      <c r="H158" s="1" t="s">
        <v>509</v>
      </c>
    </row>
    <row r="159" spans="1:8" ht="15" customHeight="1" x14ac:dyDescent="0.35">
      <c r="A159" s="1" t="s">
        <v>15</v>
      </c>
      <c r="B159" s="2" t="s">
        <v>407</v>
      </c>
      <c r="C159" s="3">
        <v>2</v>
      </c>
      <c r="D159" s="4" t="s">
        <v>412</v>
      </c>
      <c r="E159" s="24">
        <v>1776.75</v>
      </c>
      <c r="F159" s="26">
        <v>1.1901403684882936</v>
      </c>
      <c r="G159" s="5">
        <v>2</v>
      </c>
      <c r="H159" s="1" t="s">
        <v>533</v>
      </c>
    </row>
    <row r="160" spans="1:8" ht="15" customHeight="1" x14ac:dyDescent="0.35">
      <c r="A160" s="1" t="s">
        <v>17</v>
      </c>
      <c r="B160" s="2" t="s">
        <v>5</v>
      </c>
      <c r="C160" s="3">
        <v>1</v>
      </c>
      <c r="D160" s="4" t="s">
        <v>6</v>
      </c>
      <c r="E160" s="1" t="s">
        <v>13</v>
      </c>
      <c r="F160" s="5">
        <v>0</v>
      </c>
      <c r="G160" s="5">
        <v>0</v>
      </c>
      <c r="H160" s="1" t="s">
        <v>18</v>
      </c>
    </row>
    <row r="161" spans="1:8" ht="15" customHeight="1" x14ac:dyDescent="0.35">
      <c r="A161" s="1" t="s">
        <v>17</v>
      </c>
      <c r="B161" s="2" t="s">
        <v>5</v>
      </c>
      <c r="C161" s="11" t="s">
        <v>205</v>
      </c>
      <c r="D161" s="4" t="s">
        <v>186</v>
      </c>
      <c r="E161" s="1" t="s">
        <v>7</v>
      </c>
      <c r="F161" s="5">
        <v>0</v>
      </c>
      <c r="G161" s="12">
        <v>0.33333333333333331</v>
      </c>
      <c r="H161" s="1" t="s">
        <v>187</v>
      </c>
    </row>
    <row r="162" spans="1:8" ht="15" customHeight="1" x14ac:dyDescent="0.35">
      <c r="A162" s="1" t="s">
        <v>17</v>
      </c>
      <c r="B162" s="2" t="s">
        <v>5</v>
      </c>
      <c r="C162" s="68" t="s">
        <v>215</v>
      </c>
      <c r="D162" s="4" t="s">
        <v>191</v>
      </c>
      <c r="E162" s="1" t="s">
        <v>7</v>
      </c>
      <c r="F162" s="5">
        <v>0</v>
      </c>
      <c r="G162" s="12">
        <v>0.33333333333333331</v>
      </c>
      <c r="H162" s="1" t="s">
        <v>192</v>
      </c>
    </row>
    <row r="163" spans="1:8" ht="15" customHeight="1" x14ac:dyDescent="0.35">
      <c r="A163" s="1" t="s">
        <v>17</v>
      </c>
      <c r="B163" s="2" t="s">
        <v>5</v>
      </c>
      <c r="C163" s="68" t="s">
        <v>220</v>
      </c>
      <c r="D163" s="4" t="s">
        <v>197</v>
      </c>
      <c r="E163" s="1" t="s">
        <v>13</v>
      </c>
      <c r="F163" s="12">
        <v>0.33333333333333331</v>
      </c>
      <c r="G163" s="12">
        <v>0.33333333333333331</v>
      </c>
      <c r="H163" s="1" t="s">
        <v>198</v>
      </c>
    </row>
    <row r="164" spans="1:8" ht="15" customHeight="1" x14ac:dyDescent="0.35">
      <c r="A164" s="1" t="s">
        <v>17</v>
      </c>
      <c r="B164" s="2" t="s">
        <v>5</v>
      </c>
      <c r="C164" s="11" t="s">
        <v>45</v>
      </c>
      <c r="D164" s="9" t="s">
        <v>41</v>
      </c>
      <c r="E164" s="1" t="s">
        <v>7</v>
      </c>
      <c r="F164" s="5">
        <v>0</v>
      </c>
      <c r="G164" s="12">
        <v>0.375</v>
      </c>
      <c r="H164" s="1"/>
    </row>
    <row r="165" spans="1:8" ht="15" customHeight="1" x14ac:dyDescent="0.35">
      <c r="A165" s="1" t="s">
        <v>17</v>
      </c>
      <c r="B165" s="2" t="s">
        <v>5</v>
      </c>
      <c r="C165" s="11" t="s">
        <v>46</v>
      </c>
      <c r="D165" s="9" t="s">
        <v>47</v>
      </c>
      <c r="E165" s="1" t="s">
        <v>13</v>
      </c>
      <c r="F165" s="13">
        <v>0.125</v>
      </c>
      <c r="G165" s="13">
        <v>0.125</v>
      </c>
      <c r="H165" s="1"/>
    </row>
    <row r="166" spans="1:8" ht="15" customHeight="1" x14ac:dyDescent="0.35">
      <c r="A166" s="1" t="s">
        <v>17</v>
      </c>
      <c r="B166" s="2" t="s">
        <v>5</v>
      </c>
      <c r="C166" s="3">
        <v>3</v>
      </c>
      <c r="D166" s="9" t="s">
        <v>48</v>
      </c>
      <c r="E166" s="1" t="s">
        <v>7</v>
      </c>
      <c r="F166" s="5">
        <v>0</v>
      </c>
      <c r="G166" s="12">
        <v>0.5</v>
      </c>
      <c r="H166" s="1"/>
    </row>
    <row r="167" spans="1:8" ht="15" customHeight="1" x14ac:dyDescent="0.35">
      <c r="A167" s="1" t="s">
        <v>17</v>
      </c>
      <c r="B167" s="2" t="s">
        <v>5</v>
      </c>
      <c r="C167" s="11" t="s">
        <v>65</v>
      </c>
      <c r="D167" s="4" t="s">
        <v>52</v>
      </c>
      <c r="E167" s="1" t="s">
        <v>13</v>
      </c>
      <c r="F167" s="12">
        <v>0.75</v>
      </c>
      <c r="G167" s="13">
        <v>0.75</v>
      </c>
      <c r="H167" s="1" t="s">
        <v>66</v>
      </c>
    </row>
    <row r="168" spans="1:8" ht="15" customHeight="1" x14ac:dyDescent="0.35">
      <c r="A168" s="1" t="s">
        <v>17</v>
      </c>
      <c r="B168" s="2" t="s">
        <v>5</v>
      </c>
      <c r="C168" s="11" t="s">
        <v>71</v>
      </c>
      <c r="D168" s="4" t="s">
        <v>72</v>
      </c>
      <c r="E168" s="1" t="s">
        <v>7</v>
      </c>
      <c r="F168" s="5">
        <v>0</v>
      </c>
      <c r="G168" s="13">
        <v>0.25</v>
      </c>
      <c r="H168" s="1" t="s">
        <v>73</v>
      </c>
    </row>
    <row r="169" spans="1:8" ht="15" customHeight="1" x14ac:dyDescent="0.35">
      <c r="A169" s="1" t="s">
        <v>17</v>
      </c>
      <c r="B169" s="2" t="s">
        <v>5</v>
      </c>
      <c r="C169" s="11" t="s">
        <v>94</v>
      </c>
      <c r="D169" s="9" t="s">
        <v>78</v>
      </c>
      <c r="E169" s="1" t="s">
        <v>13</v>
      </c>
      <c r="F169" s="12">
        <v>0.75</v>
      </c>
      <c r="G169" s="13">
        <v>0.75</v>
      </c>
      <c r="H169" s="1" t="s">
        <v>95</v>
      </c>
    </row>
    <row r="170" spans="1:8" ht="15" customHeight="1" x14ac:dyDescent="0.35">
      <c r="A170" s="1" t="s">
        <v>17</v>
      </c>
      <c r="B170" s="2" t="s">
        <v>5</v>
      </c>
      <c r="C170" s="11" t="s">
        <v>99</v>
      </c>
      <c r="D170" s="4" t="s">
        <v>100</v>
      </c>
      <c r="E170" s="1" t="s">
        <v>13</v>
      </c>
      <c r="F170" s="12">
        <v>0.25</v>
      </c>
      <c r="G170" s="13">
        <v>0.25</v>
      </c>
      <c r="H170" s="1" t="s">
        <v>101</v>
      </c>
    </row>
    <row r="171" spans="1:8" ht="15" customHeight="1" x14ac:dyDescent="0.35">
      <c r="A171" s="1" t="s">
        <v>17</v>
      </c>
      <c r="B171" s="14" t="s">
        <v>5</v>
      </c>
      <c r="C171" s="11" t="s">
        <v>81</v>
      </c>
      <c r="D171" s="9" t="s">
        <v>82</v>
      </c>
      <c r="E171" s="1" t="s">
        <v>7</v>
      </c>
      <c r="F171" s="5">
        <v>0</v>
      </c>
      <c r="G171" s="12">
        <v>0.33333299999999999</v>
      </c>
      <c r="H171" s="1"/>
    </row>
    <row r="172" spans="1:8" ht="15" customHeight="1" x14ac:dyDescent="0.35">
      <c r="A172" s="7" t="s">
        <v>17</v>
      </c>
      <c r="B172" s="2" t="s">
        <v>5</v>
      </c>
      <c r="C172" s="11" t="s">
        <v>117</v>
      </c>
      <c r="D172" s="9" t="s">
        <v>118</v>
      </c>
      <c r="E172" s="1" t="s">
        <v>7</v>
      </c>
      <c r="F172" s="5">
        <v>0</v>
      </c>
      <c r="G172" s="12">
        <v>0.33333299999999999</v>
      </c>
      <c r="H172" s="1"/>
    </row>
    <row r="173" spans="1:8" ht="15" customHeight="1" x14ac:dyDescent="0.35">
      <c r="A173" s="7" t="s">
        <v>17</v>
      </c>
      <c r="B173" s="14" t="s">
        <v>5</v>
      </c>
      <c r="C173" s="11" t="s">
        <v>127</v>
      </c>
      <c r="D173" s="9" t="s">
        <v>128</v>
      </c>
      <c r="E173" s="1" t="s">
        <v>7</v>
      </c>
      <c r="F173" s="5">
        <v>0</v>
      </c>
      <c r="G173" s="12">
        <v>0.33333299999999999</v>
      </c>
      <c r="H173" s="1"/>
    </row>
    <row r="174" spans="1:8" ht="15" customHeight="1" x14ac:dyDescent="0.35">
      <c r="A174" s="1" t="s">
        <v>17</v>
      </c>
      <c r="B174" s="2" t="s">
        <v>5</v>
      </c>
      <c r="C174" s="3">
        <v>7</v>
      </c>
      <c r="D174" s="9" t="s">
        <v>139</v>
      </c>
      <c r="E174" s="1" t="s">
        <v>13</v>
      </c>
      <c r="F174" s="5">
        <v>1</v>
      </c>
      <c r="G174" s="5">
        <v>1</v>
      </c>
      <c r="H174" s="1" t="s">
        <v>140</v>
      </c>
    </row>
    <row r="175" spans="1:8" ht="15" customHeight="1" x14ac:dyDescent="0.35">
      <c r="A175" s="1" t="s">
        <v>17</v>
      </c>
      <c r="B175" s="2" t="s">
        <v>5</v>
      </c>
      <c r="C175" s="3">
        <v>8</v>
      </c>
      <c r="D175" s="9" t="s">
        <v>145</v>
      </c>
      <c r="E175" s="1" t="s">
        <v>13</v>
      </c>
      <c r="F175" s="5">
        <v>1</v>
      </c>
      <c r="G175" s="5">
        <v>1</v>
      </c>
      <c r="H175" s="1" t="s">
        <v>150</v>
      </c>
    </row>
    <row r="176" spans="1:8" ht="15" customHeight="1" x14ac:dyDescent="0.35">
      <c r="A176" s="1" t="s">
        <v>17</v>
      </c>
      <c r="B176" s="2" t="s">
        <v>5</v>
      </c>
      <c r="C176" s="3">
        <v>9</v>
      </c>
      <c r="D176" s="4" t="s">
        <v>161</v>
      </c>
      <c r="E176" s="1" t="s">
        <v>13</v>
      </c>
      <c r="F176" s="12">
        <v>0.5</v>
      </c>
      <c r="G176" s="5">
        <v>1</v>
      </c>
      <c r="H176" s="1" t="s">
        <v>166</v>
      </c>
    </row>
    <row r="177" spans="1:8" ht="15" customHeight="1" x14ac:dyDescent="0.35">
      <c r="A177" s="1" t="s">
        <v>17</v>
      </c>
      <c r="B177" s="2" t="s">
        <v>5</v>
      </c>
      <c r="C177" s="3">
        <v>10</v>
      </c>
      <c r="D177" s="9" t="s">
        <v>178</v>
      </c>
      <c r="E177" s="1" t="s">
        <v>7</v>
      </c>
      <c r="F177" s="5">
        <v>0</v>
      </c>
      <c r="G177" s="5">
        <v>1</v>
      </c>
      <c r="H177" s="1"/>
    </row>
    <row r="178" spans="1:8" ht="15" customHeight="1" x14ac:dyDescent="0.35">
      <c r="A178" s="1" t="s">
        <v>17</v>
      </c>
      <c r="B178" s="2" t="s">
        <v>5</v>
      </c>
      <c r="C178" s="3">
        <v>11</v>
      </c>
      <c r="D178" s="9" t="s">
        <v>472</v>
      </c>
      <c r="E178" s="1" t="s">
        <v>13</v>
      </c>
      <c r="F178" s="5">
        <v>1</v>
      </c>
      <c r="G178" s="5">
        <v>1</v>
      </c>
      <c r="H178" s="1" t="s">
        <v>477</v>
      </c>
    </row>
    <row r="179" spans="1:8" ht="15" customHeight="1" x14ac:dyDescent="0.35">
      <c r="A179" s="1" t="s">
        <v>17</v>
      </c>
      <c r="B179" s="2" t="s">
        <v>5</v>
      </c>
      <c r="C179" s="3">
        <v>12</v>
      </c>
      <c r="D179" s="15" t="s">
        <v>182</v>
      </c>
      <c r="E179" s="1" t="s">
        <v>13</v>
      </c>
      <c r="F179" s="5">
        <v>1</v>
      </c>
      <c r="G179" s="6">
        <v>1</v>
      </c>
      <c r="H179" s="1"/>
    </row>
    <row r="180" spans="1:8" ht="15" customHeight="1" x14ac:dyDescent="0.35">
      <c r="A180" s="7" t="s">
        <v>17</v>
      </c>
      <c r="B180" s="2" t="s">
        <v>203</v>
      </c>
      <c r="C180" s="11" t="s">
        <v>229</v>
      </c>
      <c r="D180" s="9" t="s">
        <v>221</v>
      </c>
      <c r="E180" s="1" t="s">
        <v>13</v>
      </c>
      <c r="F180" s="12">
        <v>2.25</v>
      </c>
      <c r="G180" s="12">
        <v>2.25</v>
      </c>
      <c r="H180" s="1" t="s">
        <v>230</v>
      </c>
    </row>
    <row r="181" spans="1:8" ht="15" customHeight="1" x14ac:dyDescent="0.35">
      <c r="A181" s="1" t="s">
        <v>17</v>
      </c>
      <c r="B181" s="2" t="s">
        <v>203</v>
      </c>
      <c r="C181" s="11" t="s">
        <v>231</v>
      </c>
      <c r="D181" s="4" t="s">
        <v>232</v>
      </c>
      <c r="E181" s="1" t="s">
        <v>13</v>
      </c>
      <c r="F181" s="12">
        <v>0.75</v>
      </c>
      <c r="G181" s="12">
        <v>0.75</v>
      </c>
      <c r="H181" s="1" t="s">
        <v>233</v>
      </c>
    </row>
    <row r="182" spans="1:8" ht="15" customHeight="1" x14ac:dyDescent="0.35">
      <c r="A182" s="1" t="s">
        <v>17</v>
      </c>
      <c r="B182" s="2" t="s">
        <v>203</v>
      </c>
      <c r="C182" s="11" t="s">
        <v>245</v>
      </c>
      <c r="D182" s="9" t="s">
        <v>238</v>
      </c>
      <c r="E182" s="1" t="s">
        <v>7</v>
      </c>
      <c r="F182" s="5">
        <v>0</v>
      </c>
      <c r="G182" s="13">
        <v>0.75</v>
      </c>
      <c r="H182" s="1"/>
    </row>
    <row r="183" spans="1:8" ht="15" customHeight="1" x14ac:dyDescent="0.35">
      <c r="A183" s="1" t="s">
        <v>17</v>
      </c>
      <c r="B183" s="2" t="s">
        <v>203</v>
      </c>
      <c r="C183" s="11" t="s">
        <v>247</v>
      </c>
      <c r="D183" s="4" t="s">
        <v>248</v>
      </c>
      <c r="E183" s="1" t="s">
        <v>13</v>
      </c>
      <c r="F183" s="12">
        <v>0.25</v>
      </c>
      <c r="G183" s="12">
        <v>0.25</v>
      </c>
      <c r="H183" s="1"/>
    </row>
    <row r="184" spans="1:8" ht="15" customHeight="1" x14ac:dyDescent="0.35">
      <c r="A184" s="1" t="s">
        <v>17</v>
      </c>
      <c r="B184" s="2" t="s">
        <v>252</v>
      </c>
      <c r="C184" s="11" t="s">
        <v>205</v>
      </c>
      <c r="D184" s="4" t="s">
        <v>253</v>
      </c>
      <c r="E184" s="1" t="s">
        <v>7</v>
      </c>
      <c r="F184" s="5">
        <v>0</v>
      </c>
      <c r="G184" s="13">
        <v>0.4</v>
      </c>
    </row>
    <row r="185" spans="1:8" ht="15" customHeight="1" x14ac:dyDescent="0.35">
      <c r="A185" s="1" t="s">
        <v>17</v>
      </c>
      <c r="B185" s="2" t="s">
        <v>252</v>
      </c>
      <c r="C185" s="11" t="s">
        <v>215</v>
      </c>
      <c r="D185" s="15" t="s">
        <v>264</v>
      </c>
      <c r="E185" s="1" t="s">
        <v>7</v>
      </c>
      <c r="F185" s="5">
        <v>0</v>
      </c>
      <c r="G185" s="12">
        <v>0.2</v>
      </c>
      <c r="H185" s="18"/>
    </row>
    <row r="186" spans="1:8" ht="15" customHeight="1" x14ac:dyDescent="0.35">
      <c r="A186" s="1" t="s">
        <v>17</v>
      </c>
      <c r="B186" s="2" t="s">
        <v>252</v>
      </c>
      <c r="C186" s="11" t="s">
        <v>220</v>
      </c>
      <c r="D186" s="15" t="s">
        <v>271</v>
      </c>
      <c r="E186" s="1" t="s">
        <v>7</v>
      </c>
      <c r="F186" s="5">
        <v>0</v>
      </c>
      <c r="G186" s="12">
        <v>0.2</v>
      </c>
    </row>
    <row r="187" spans="1:8" ht="15" customHeight="1" x14ac:dyDescent="0.35">
      <c r="A187" s="1" t="s">
        <v>17</v>
      </c>
      <c r="B187" s="2" t="s">
        <v>252</v>
      </c>
      <c r="C187" s="11" t="s">
        <v>273</v>
      </c>
      <c r="D187" s="15" t="s">
        <v>274</v>
      </c>
      <c r="E187" s="1" t="s">
        <v>7</v>
      </c>
      <c r="F187" s="5">
        <v>0</v>
      </c>
      <c r="G187" s="12">
        <v>0.4</v>
      </c>
    </row>
    <row r="188" spans="1:8" ht="15" customHeight="1" x14ac:dyDescent="0.35">
      <c r="A188" s="1" t="s">
        <v>17</v>
      </c>
      <c r="B188" s="2" t="s">
        <v>252</v>
      </c>
      <c r="C188" s="11" t="s">
        <v>276</v>
      </c>
      <c r="D188" s="15" t="s">
        <v>277</v>
      </c>
      <c r="E188" s="1" t="s">
        <v>7</v>
      </c>
      <c r="F188" s="5">
        <v>0</v>
      </c>
      <c r="G188" s="12">
        <v>0.4</v>
      </c>
    </row>
    <row r="189" spans="1:8" ht="15" customHeight="1" x14ac:dyDescent="0.35">
      <c r="A189" s="1" t="s">
        <v>17</v>
      </c>
      <c r="B189" s="2" t="s">
        <v>252</v>
      </c>
      <c r="C189" s="11" t="s">
        <v>279</v>
      </c>
      <c r="D189" s="15" t="s">
        <v>280</v>
      </c>
      <c r="E189" s="1" t="s">
        <v>7</v>
      </c>
      <c r="F189" s="5">
        <v>0</v>
      </c>
      <c r="G189" s="12">
        <v>0.4</v>
      </c>
      <c r="H189" s="18"/>
    </row>
    <row r="190" spans="1:8" ht="15" customHeight="1" x14ac:dyDescent="0.35">
      <c r="A190" s="1" t="s">
        <v>17</v>
      </c>
      <c r="B190" s="2" t="s">
        <v>252</v>
      </c>
      <c r="C190" s="3">
        <v>2</v>
      </c>
      <c r="D190" s="8" t="s">
        <v>491</v>
      </c>
      <c r="E190" s="1" t="s">
        <v>7</v>
      </c>
      <c r="F190" s="5">
        <v>0</v>
      </c>
      <c r="G190" s="5">
        <v>1</v>
      </c>
      <c r="H190" s="17" t="s">
        <v>290</v>
      </c>
    </row>
    <row r="191" spans="1:8" ht="15" customHeight="1" x14ac:dyDescent="0.35">
      <c r="A191" s="1" t="s">
        <v>17</v>
      </c>
      <c r="B191" s="2" t="s">
        <v>252</v>
      </c>
      <c r="C191" s="3">
        <v>3</v>
      </c>
      <c r="D191" s="4" t="s">
        <v>304</v>
      </c>
      <c r="E191" s="1" t="s">
        <v>13</v>
      </c>
      <c r="F191" s="5">
        <v>1</v>
      </c>
      <c r="G191" s="5">
        <v>1</v>
      </c>
      <c r="H191" s="1" t="s">
        <v>308</v>
      </c>
    </row>
    <row r="192" spans="1:8" ht="15" customHeight="1" x14ac:dyDescent="0.35">
      <c r="A192" s="1" t="s">
        <v>17</v>
      </c>
      <c r="B192" s="2" t="s">
        <v>252</v>
      </c>
      <c r="C192" s="3">
        <v>4</v>
      </c>
      <c r="D192" s="4" t="s">
        <v>322</v>
      </c>
      <c r="E192" s="1" t="s">
        <v>13</v>
      </c>
      <c r="F192" s="5">
        <v>1</v>
      </c>
      <c r="G192" s="5">
        <v>1</v>
      </c>
      <c r="H192" s="1" t="s">
        <v>326</v>
      </c>
    </row>
    <row r="193" spans="1:8" ht="15" customHeight="1" x14ac:dyDescent="0.35">
      <c r="A193" s="1" t="s">
        <v>17</v>
      </c>
      <c r="B193" s="2" t="s">
        <v>252</v>
      </c>
      <c r="C193" s="3">
        <v>5</v>
      </c>
      <c r="D193" s="4" t="s">
        <v>341</v>
      </c>
      <c r="E193" s="1" t="s">
        <v>7</v>
      </c>
      <c r="F193" s="5">
        <v>0</v>
      </c>
      <c r="G193" s="5">
        <v>1</v>
      </c>
      <c r="H193" s="1"/>
    </row>
    <row r="194" spans="1:8" ht="15" customHeight="1" x14ac:dyDescent="0.35">
      <c r="A194" s="1" t="s">
        <v>17</v>
      </c>
      <c r="B194" s="2" t="s">
        <v>252</v>
      </c>
      <c r="C194" s="3">
        <v>6</v>
      </c>
      <c r="D194" s="4" t="s">
        <v>354</v>
      </c>
      <c r="E194" s="1" t="s">
        <v>7</v>
      </c>
      <c r="F194" s="5">
        <v>0</v>
      </c>
      <c r="G194" s="5">
        <v>1</v>
      </c>
      <c r="H194" s="1" t="s">
        <v>358</v>
      </c>
    </row>
    <row r="195" spans="1:8" ht="15" customHeight="1" x14ac:dyDescent="0.35">
      <c r="A195" s="1" t="s">
        <v>17</v>
      </c>
      <c r="B195" s="2" t="s">
        <v>252</v>
      </c>
      <c r="C195" s="3">
        <v>7</v>
      </c>
      <c r="D195" s="4" t="s">
        <v>373</v>
      </c>
      <c r="E195" s="1" t="s">
        <v>13</v>
      </c>
      <c r="F195" s="5">
        <v>1</v>
      </c>
      <c r="G195" s="5">
        <v>1</v>
      </c>
      <c r="H195" s="1" t="s">
        <v>376</v>
      </c>
    </row>
    <row r="196" spans="1:8" ht="15" customHeight="1" x14ac:dyDescent="0.35">
      <c r="A196" s="1" t="s">
        <v>17</v>
      </c>
      <c r="B196" s="2" t="s">
        <v>252</v>
      </c>
      <c r="C196" s="3">
        <v>8</v>
      </c>
      <c r="D196" s="4" t="s">
        <v>390</v>
      </c>
      <c r="E196" s="1" t="s">
        <v>7</v>
      </c>
      <c r="F196" s="5">
        <v>0</v>
      </c>
      <c r="G196" s="5">
        <v>1</v>
      </c>
      <c r="H196" s="1" t="s">
        <v>394</v>
      </c>
    </row>
    <row r="197" spans="1:8" ht="15" customHeight="1" x14ac:dyDescent="0.35">
      <c r="A197" s="1" t="s">
        <v>17</v>
      </c>
      <c r="B197" s="2" t="s">
        <v>407</v>
      </c>
      <c r="C197" s="3" t="s">
        <v>211</v>
      </c>
      <c r="D197" s="9" t="s">
        <v>408</v>
      </c>
      <c r="E197" s="22">
        <v>3204.9166666666665</v>
      </c>
      <c r="F197" s="26">
        <v>0.20757184451447008</v>
      </c>
      <c r="G197" s="12">
        <v>1.5</v>
      </c>
      <c r="H197" s="8" t="s">
        <v>501</v>
      </c>
    </row>
    <row r="198" spans="1:8" ht="15" customHeight="1" x14ac:dyDescent="0.35">
      <c r="A198" s="1" t="s">
        <v>17</v>
      </c>
      <c r="B198" s="2" t="s">
        <v>407</v>
      </c>
      <c r="C198" s="3" t="s">
        <v>218</v>
      </c>
      <c r="D198" s="9" t="s">
        <v>409</v>
      </c>
      <c r="E198" s="22">
        <v>4224.75</v>
      </c>
      <c r="F198" s="26">
        <v>0.43624291387424957</v>
      </c>
      <c r="G198" s="12">
        <v>0.75</v>
      </c>
      <c r="H198" s="8" t="s">
        <v>517</v>
      </c>
    </row>
    <row r="199" spans="1:8" ht="15" customHeight="1" x14ac:dyDescent="0.35">
      <c r="A199" s="1" t="s">
        <v>17</v>
      </c>
      <c r="B199" s="2" t="s">
        <v>407</v>
      </c>
      <c r="C199" s="3" t="s">
        <v>231</v>
      </c>
      <c r="D199" s="9" t="s">
        <v>411</v>
      </c>
      <c r="E199" s="29">
        <v>400</v>
      </c>
      <c r="F199" s="26">
        <v>0.17169899885690346</v>
      </c>
      <c r="G199" s="12">
        <v>0.75</v>
      </c>
      <c r="H199" s="1" t="s">
        <v>526</v>
      </c>
    </row>
    <row r="200" spans="1:8" ht="15" customHeight="1" x14ac:dyDescent="0.35">
      <c r="A200" s="1" t="s">
        <v>17</v>
      </c>
      <c r="B200" s="2" t="s">
        <v>407</v>
      </c>
      <c r="C200" s="3">
        <v>2</v>
      </c>
      <c r="D200" s="4" t="s">
        <v>412</v>
      </c>
      <c r="E200" s="22">
        <v>1893.7812557077625</v>
      </c>
      <c r="F200" s="26">
        <v>1.3095691581788915</v>
      </c>
      <c r="G200" s="5">
        <v>2</v>
      </c>
      <c r="H200" s="1" t="s">
        <v>534</v>
      </c>
    </row>
    <row r="201" spans="1:8" ht="15" customHeight="1" x14ac:dyDescent="0.35">
      <c r="A201" s="1" t="s">
        <v>19</v>
      </c>
      <c r="B201" s="2" t="s">
        <v>5</v>
      </c>
      <c r="C201" s="3">
        <v>1</v>
      </c>
      <c r="D201" s="4" t="s">
        <v>6</v>
      </c>
      <c r="E201" s="1" t="s">
        <v>7</v>
      </c>
      <c r="F201" s="5">
        <v>0</v>
      </c>
      <c r="G201" s="5">
        <v>1</v>
      </c>
      <c r="H201" s="1" t="s">
        <v>20</v>
      </c>
    </row>
    <row r="202" spans="1:8" ht="15" customHeight="1" x14ac:dyDescent="0.35">
      <c r="A202" s="1" t="s">
        <v>19</v>
      </c>
      <c r="B202" s="2" t="s">
        <v>5</v>
      </c>
      <c r="C202" s="3">
        <v>2</v>
      </c>
      <c r="D202" s="9" t="s">
        <v>41</v>
      </c>
      <c r="E202" s="1" t="s">
        <v>7</v>
      </c>
      <c r="F202" s="5">
        <v>0</v>
      </c>
      <c r="G202" s="12">
        <v>0.5</v>
      </c>
      <c r="H202" s="1"/>
    </row>
    <row r="203" spans="1:8" ht="15" customHeight="1" x14ac:dyDescent="0.35">
      <c r="A203" s="1" t="s">
        <v>19</v>
      </c>
      <c r="B203" s="2" t="s">
        <v>5</v>
      </c>
      <c r="C203" s="3">
        <v>3</v>
      </c>
      <c r="D203" s="9" t="s">
        <v>48</v>
      </c>
      <c r="E203" s="1" t="s">
        <v>7</v>
      </c>
      <c r="F203" s="5">
        <v>0</v>
      </c>
      <c r="G203" s="12">
        <v>0.5</v>
      </c>
      <c r="H203" s="1"/>
    </row>
    <row r="204" spans="1:8" ht="15" customHeight="1" x14ac:dyDescent="0.35">
      <c r="A204" s="1" t="s">
        <v>19</v>
      </c>
      <c r="B204" s="2" t="s">
        <v>5</v>
      </c>
      <c r="C204" s="3">
        <v>4</v>
      </c>
      <c r="D204" s="4" t="s">
        <v>52</v>
      </c>
      <c r="E204" s="1" t="s">
        <v>13</v>
      </c>
      <c r="F204" s="5">
        <v>1</v>
      </c>
      <c r="G204" s="5">
        <v>1</v>
      </c>
      <c r="H204" s="1" t="s">
        <v>58</v>
      </c>
    </row>
    <row r="205" spans="1:8" ht="15" customHeight="1" x14ac:dyDescent="0.35">
      <c r="A205" s="1" t="s">
        <v>19</v>
      </c>
      <c r="B205" s="2" t="s">
        <v>5</v>
      </c>
      <c r="C205" s="3">
        <v>5</v>
      </c>
      <c r="D205" s="9" t="s">
        <v>78</v>
      </c>
      <c r="E205" s="1" t="s">
        <v>13</v>
      </c>
      <c r="F205" s="5">
        <v>1</v>
      </c>
      <c r="G205" s="5">
        <v>1</v>
      </c>
      <c r="H205" s="1" t="s">
        <v>58</v>
      </c>
    </row>
    <row r="206" spans="1:8" ht="15" customHeight="1" x14ac:dyDescent="0.35">
      <c r="A206" s="1" t="s">
        <v>19</v>
      </c>
      <c r="B206" s="14" t="s">
        <v>5</v>
      </c>
      <c r="C206" s="11" t="s">
        <v>81</v>
      </c>
      <c r="D206" s="9" t="s">
        <v>82</v>
      </c>
      <c r="E206" s="1" t="s">
        <v>13</v>
      </c>
      <c r="F206" s="12">
        <f t="shared" ref="F206:G208" si="1">1/3</f>
        <v>0.33333333333333331</v>
      </c>
      <c r="G206" s="12">
        <f t="shared" si="1"/>
        <v>0.33333333333333331</v>
      </c>
      <c r="H206" s="1" t="s">
        <v>107</v>
      </c>
    </row>
    <row r="207" spans="1:8" ht="15" customHeight="1" x14ac:dyDescent="0.35">
      <c r="A207" s="7" t="s">
        <v>19</v>
      </c>
      <c r="B207" s="2" t="s">
        <v>5</v>
      </c>
      <c r="C207" s="11" t="s">
        <v>117</v>
      </c>
      <c r="D207" s="9" t="s">
        <v>118</v>
      </c>
      <c r="E207" s="1" t="s">
        <v>13</v>
      </c>
      <c r="F207" s="12">
        <f t="shared" si="1"/>
        <v>0.33333333333333331</v>
      </c>
      <c r="G207" s="12">
        <f t="shared" si="1"/>
        <v>0.33333333333333331</v>
      </c>
      <c r="H207" s="1" t="s">
        <v>107</v>
      </c>
    </row>
    <row r="208" spans="1:8" ht="15" customHeight="1" x14ac:dyDescent="0.35">
      <c r="A208" s="7" t="s">
        <v>19</v>
      </c>
      <c r="B208" s="14" t="s">
        <v>5</v>
      </c>
      <c r="C208" s="11" t="s">
        <v>127</v>
      </c>
      <c r="D208" s="9" t="s">
        <v>128</v>
      </c>
      <c r="E208" s="1" t="s">
        <v>13</v>
      </c>
      <c r="F208" s="12">
        <f t="shared" si="1"/>
        <v>0.33333333333333331</v>
      </c>
      <c r="G208" s="12">
        <f t="shared" si="1"/>
        <v>0.33333333333333331</v>
      </c>
      <c r="H208" s="1" t="s">
        <v>132</v>
      </c>
    </row>
    <row r="209" spans="1:8" ht="15" customHeight="1" x14ac:dyDescent="0.35">
      <c r="A209" s="1" t="s">
        <v>19</v>
      </c>
      <c r="B209" s="2" t="s">
        <v>5</v>
      </c>
      <c r="C209" s="3">
        <v>7</v>
      </c>
      <c r="D209" s="9" t="s">
        <v>139</v>
      </c>
      <c r="E209" s="1" t="s">
        <v>7</v>
      </c>
      <c r="F209" s="5">
        <v>0</v>
      </c>
      <c r="G209" s="5">
        <v>1</v>
      </c>
      <c r="H209" s="1"/>
    </row>
    <row r="210" spans="1:8" s="7" customFormat="1" ht="15" customHeight="1" x14ac:dyDescent="0.35">
      <c r="A210" s="1" t="s">
        <v>19</v>
      </c>
      <c r="B210" s="2" t="s">
        <v>5</v>
      </c>
      <c r="C210" s="3">
        <v>8</v>
      </c>
      <c r="D210" s="9" t="s">
        <v>145</v>
      </c>
      <c r="E210" s="1" t="s">
        <v>7</v>
      </c>
      <c r="F210" s="5">
        <v>0</v>
      </c>
      <c r="G210" s="5">
        <v>1</v>
      </c>
      <c r="H210" s="1"/>
    </row>
    <row r="211" spans="1:8" s="7" customFormat="1" ht="15" customHeight="1" x14ac:dyDescent="0.35">
      <c r="A211" s="1" t="s">
        <v>19</v>
      </c>
      <c r="B211" s="2" t="s">
        <v>5</v>
      </c>
      <c r="C211" s="3">
        <v>9</v>
      </c>
      <c r="D211" s="4" t="s">
        <v>161</v>
      </c>
      <c r="E211" s="1" t="s">
        <v>13</v>
      </c>
      <c r="F211" s="12">
        <v>0.5</v>
      </c>
      <c r="G211" s="5">
        <v>1</v>
      </c>
      <c r="H211" s="1" t="s">
        <v>167</v>
      </c>
    </row>
    <row r="212" spans="1:8" ht="15" customHeight="1" x14ac:dyDescent="0.35">
      <c r="A212" s="1" t="s">
        <v>19</v>
      </c>
      <c r="B212" s="2" t="s">
        <v>5</v>
      </c>
      <c r="C212" s="3">
        <v>10</v>
      </c>
      <c r="D212" s="9" t="s">
        <v>178</v>
      </c>
      <c r="E212" s="1" t="s">
        <v>13</v>
      </c>
      <c r="F212" s="5">
        <v>1</v>
      </c>
      <c r="G212" s="5">
        <v>1</v>
      </c>
      <c r="H212" s="1" t="s">
        <v>58</v>
      </c>
    </row>
    <row r="213" spans="1:8" ht="15" customHeight="1" x14ac:dyDescent="0.35">
      <c r="A213" s="1" t="s">
        <v>19</v>
      </c>
      <c r="B213" s="2" t="s">
        <v>5</v>
      </c>
      <c r="C213" s="3">
        <v>11</v>
      </c>
      <c r="D213" s="9" t="s">
        <v>472</v>
      </c>
      <c r="E213" s="1" t="s">
        <v>13</v>
      </c>
      <c r="F213" s="5">
        <v>1</v>
      </c>
      <c r="G213" s="5">
        <v>1</v>
      </c>
      <c r="H213" s="1" t="s">
        <v>478</v>
      </c>
    </row>
    <row r="214" spans="1:8" ht="15" customHeight="1" x14ac:dyDescent="0.35">
      <c r="A214" s="1" t="s">
        <v>19</v>
      </c>
      <c r="B214" s="2" t="s">
        <v>5</v>
      </c>
      <c r="C214" s="3">
        <v>12</v>
      </c>
      <c r="D214" s="15" t="s">
        <v>182</v>
      </c>
      <c r="E214" s="1" t="s">
        <v>13</v>
      </c>
      <c r="F214" s="5">
        <v>1</v>
      </c>
      <c r="G214" s="6">
        <v>1</v>
      </c>
      <c r="H214" s="1"/>
    </row>
    <row r="215" spans="1:8" ht="15" customHeight="1" x14ac:dyDescent="0.35">
      <c r="A215" s="7" t="s">
        <v>19</v>
      </c>
      <c r="B215" s="2" t="s">
        <v>203</v>
      </c>
      <c r="C215" s="11" t="s">
        <v>215</v>
      </c>
      <c r="D215" s="9" t="s">
        <v>216</v>
      </c>
      <c r="E215" s="1" t="s">
        <v>13</v>
      </c>
      <c r="F215" s="5">
        <v>2</v>
      </c>
      <c r="G215" s="5">
        <v>3</v>
      </c>
      <c r="H215" s="1" t="s">
        <v>217</v>
      </c>
    </row>
    <row r="216" spans="1:8" ht="15" customHeight="1" x14ac:dyDescent="0.35">
      <c r="A216" s="1" t="s">
        <v>19</v>
      </c>
      <c r="B216" s="2" t="s">
        <v>203</v>
      </c>
      <c r="C216" s="3">
        <v>2</v>
      </c>
      <c r="D216" s="9" t="s">
        <v>238</v>
      </c>
      <c r="E216" s="1" t="s">
        <v>13</v>
      </c>
      <c r="F216" s="5">
        <v>1</v>
      </c>
      <c r="G216" s="5">
        <v>1</v>
      </c>
      <c r="H216" s="1" t="s">
        <v>217</v>
      </c>
    </row>
    <row r="217" spans="1:8" s="7" customFormat="1" ht="15" customHeight="1" x14ac:dyDescent="0.35">
      <c r="A217" s="1" t="s">
        <v>19</v>
      </c>
      <c r="B217" s="2" t="s">
        <v>252</v>
      </c>
      <c r="C217" s="11" t="s">
        <v>205</v>
      </c>
      <c r="D217" s="4" t="s">
        <v>253</v>
      </c>
      <c r="E217" s="1" t="s">
        <v>7</v>
      </c>
      <c r="F217" s="5">
        <v>0</v>
      </c>
      <c r="G217" s="12">
        <v>0.4</v>
      </c>
      <c r="H217" s="17"/>
    </row>
    <row r="218" spans="1:8" s="7" customFormat="1" ht="15" customHeight="1" x14ac:dyDescent="0.35">
      <c r="A218" s="1" t="s">
        <v>19</v>
      </c>
      <c r="B218" s="2" t="s">
        <v>252</v>
      </c>
      <c r="C218" s="11" t="s">
        <v>215</v>
      </c>
      <c r="D218" s="15" t="s">
        <v>264</v>
      </c>
      <c r="E218" s="1" t="s">
        <v>7</v>
      </c>
      <c r="F218" s="5">
        <v>0</v>
      </c>
      <c r="G218" s="12">
        <v>0.2</v>
      </c>
      <c r="H218" s="18"/>
    </row>
    <row r="219" spans="1:8" ht="15" customHeight="1" x14ac:dyDescent="0.35">
      <c r="A219" s="1" t="s">
        <v>19</v>
      </c>
      <c r="B219" s="2" t="s">
        <v>252</v>
      </c>
      <c r="C219" s="11" t="s">
        <v>220</v>
      </c>
      <c r="D219" s="15" t="s">
        <v>271</v>
      </c>
      <c r="E219" s="1" t="s">
        <v>7</v>
      </c>
      <c r="F219" s="5">
        <v>0</v>
      </c>
      <c r="G219" s="12">
        <v>0.2</v>
      </c>
    </row>
    <row r="220" spans="1:8" ht="15" customHeight="1" x14ac:dyDescent="0.35">
      <c r="A220" s="1" t="s">
        <v>19</v>
      </c>
      <c r="B220" s="2" t="s">
        <v>252</v>
      </c>
      <c r="C220" s="11" t="s">
        <v>273</v>
      </c>
      <c r="D220" s="15" t="s">
        <v>274</v>
      </c>
      <c r="E220" s="1" t="s">
        <v>7</v>
      </c>
      <c r="F220" s="5">
        <v>0</v>
      </c>
      <c r="G220" s="12">
        <v>0.4</v>
      </c>
    </row>
    <row r="221" spans="1:8" ht="15" customHeight="1" x14ac:dyDescent="0.35">
      <c r="A221" s="1" t="s">
        <v>19</v>
      </c>
      <c r="B221" s="2" t="s">
        <v>252</v>
      </c>
      <c r="C221" s="11" t="s">
        <v>276</v>
      </c>
      <c r="D221" s="15" t="s">
        <v>277</v>
      </c>
      <c r="E221" s="1" t="s">
        <v>7</v>
      </c>
      <c r="F221" s="5">
        <v>0</v>
      </c>
      <c r="G221" s="12">
        <v>0.4</v>
      </c>
    </row>
    <row r="222" spans="1:8" ht="15" customHeight="1" x14ac:dyDescent="0.35">
      <c r="A222" s="1" t="s">
        <v>19</v>
      </c>
      <c r="B222" s="2" t="s">
        <v>252</v>
      </c>
      <c r="C222" s="11" t="s">
        <v>279</v>
      </c>
      <c r="D222" s="15" t="s">
        <v>280</v>
      </c>
      <c r="E222" s="1" t="s">
        <v>7</v>
      </c>
      <c r="F222" s="5">
        <v>0</v>
      </c>
      <c r="G222" s="12">
        <v>0.4</v>
      </c>
      <c r="H222" s="18"/>
    </row>
    <row r="223" spans="1:8" ht="15" customHeight="1" x14ac:dyDescent="0.35">
      <c r="A223" s="1" t="s">
        <v>19</v>
      </c>
      <c r="B223" s="2" t="s">
        <v>252</v>
      </c>
      <c r="C223" s="3">
        <v>2</v>
      </c>
      <c r="D223" s="8" t="s">
        <v>491</v>
      </c>
      <c r="E223" s="1" t="s">
        <v>7</v>
      </c>
      <c r="F223" s="5">
        <v>0</v>
      </c>
      <c r="G223" s="5">
        <v>1</v>
      </c>
      <c r="H223" s="17" t="s">
        <v>291</v>
      </c>
    </row>
    <row r="224" spans="1:8" ht="15" customHeight="1" x14ac:dyDescent="0.35">
      <c r="A224" s="1" t="s">
        <v>19</v>
      </c>
      <c r="B224" s="2" t="s">
        <v>252</v>
      </c>
      <c r="C224" s="3">
        <v>3</v>
      </c>
      <c r="D224" s="4" t="s">
        <v>304</v>
      </c>
      <c r="E224" s="1" t="s">
        <v>13</v>
      </c>
      <c r="F224" s="5">
        <v>1</v>
      </c>
      <c r="G224" s="5">
        <v>1</v>
      </c>
      <c r="H224" s="1" t="s">
        <v>309</v>
      </c>
    </row>
    <row r="225" spans="1:8" ht="15" customHeight="1" x14ac:dyDescent="0.35">
      <c r="A225" s="8" t="s">
        <v>19</v>
      </c>
      <c r="B225" s="21" t="s">
        <v>252</v>
      </c>
      <c r="C225" s="16">
        <v>4</v>
      </c>
      <c r="D225" s="4" t="s">
        <v>322</v>
      </c>
      <c r="E225" s="8" t="s">
        <v>7</v>
      </c>
      <c r="F225" s="20">
        <v>0</v>
      </c>
      <c r="G225" s="20">
        <v>1</v>
      </c>
      <c r="H225" s="8" t="s">
        <v>327</v>
      </c>
    </row>
    <row r="226" spans="1:8" ht="15" customHeight="1" x14ac:dyDescent="0.35">
      <c r="A226" s="8" t="s">
        <v>19</v>
      </c>
      <c r="B226" s="21" t="s">
        <v>252</v>
      </c>
      <c r="C226" s="16">
        <v>5</v>
      </c>
      <c r="D226" s="4" t="s">
        <v>341</v>
      </c>
      <c r="E226" s="8" t="s">
        <v>7</v>
      </c>
      <c r="F226" s="20">
        <v>0</v>
      </c>
      <c r="G226" s="20">
        <v>1</v>
      </c>
      <c r="H226" s="8" t="s">
        <v>344</v>
      </c>
    </row>
    <row r="227" spans="1:8" ht="15" customHeight="1" x14ac:dyDescent="0.35">
      <c r="A227" s="1" t="s">
        <v>19</v>
      </c>
      <c r="B227" s="2" t="s">
        <v>252</v>
      </c>
      <c r="C227" s="3">
        <v>6</v>
      </c>
      <c r="D227" s="4" t="s">
        <v>354</v>
      </c>
      <c r="E227" s="1" t="s">
        <v>7</v>
      </c>
      <c r="F227" s="5">
        <v>0</v>
      </c>
      <c r="G227" s="5">
        <v>1</v>
      </c>
      <c r="H227" s="1" t="s">
        <v>359</v>
      </c>
    </row>
    <row r="228" spans="1:8" ht="15" customHeight="1" x14ac:dyDescent="0.35">
      <c r="A228" s="1" t="s">
        <v>19</v>
      </c>
      <c r="B228" s="2" t="s">
        <v>252</v>
      </c>
      <c r="C228" s="3">
        <v>7</v>
      </c>
      <c r="D228" s="4" t="s">
        <v>373</v>
      </c>
      <c r="E228" s="1" t="s">
        <v>13</v>
      </c>
      <c r="F228" s="5">
        <v>1</v>
      </c>
      <c r="G228" s="5">
        <v>1</v>
      </c>
      <c r="H228" s="1" t="s">
        <v>377</v>
      </c>
    </row>
    <row r="229" spans="1:8" ht="15" customHeight="1" x14ac:dyDescent="0.35">
      <c r="A229" s="1" t="s">
        <v>19</v>
      </c>
      <c r="B229" s="2" t="s">
        <v>252</v>
      </c>
      <c r="C229" s="3">
        <v>8</v>
      </c>
      <c r="D229" s="4" t="s">
        <v>390</v>
      </c>
      <c r="E229" s="1" t="s">
        <v>13</v>
      </c>
      <c r="F229" s="5">
        <v>1</v>
      </c>
      <c r="G229" s="5">
        <v>1</v>
      </c>
      <c r="H229" s="1" t="s">
        <v>395</v>
      </c>
    </row>
    <row r="230" spans="1:8" ht="15" customHeight="1" x14ac:dyDescent="0.35">
      <c r="A230" s="1" t="s">
        <v>19</v>
      </c>
      <c r="B230" s="2" t="s">
        <v>407</v>
      </c>
      <c r="C230" s="11" t="s">
        <v>205</v>
      </c>
      <c r="D230" s="9" t="s">
        <v>408</v>
      </c>
      <c r="E230" s="25">
        <v>5113.833333333333</v>
      </c>
      <c r="F230" s="26">
        <v>1.030721362335248</v>
      </c>
      <c r="G230" s="5">
        <v>2</v>
      </c>
      <c r="H230" s="1" t="s">
        <v>494</v>
      </c>
    </row>
    <row r="231" spans="1:8" ht="15" customHeight="1" x14ac:dyDescent="0.35">
      <c r="A231" s="1" t="s">
        <v>19</v>
      </c>
      <c r="B231" s="2" t="s">
        <v>407</v>
      </c>
      <c r="C231" s="11" t="s">
        <v>215</v>
      </c>
      <c r="D231" s="9" t="s">
        <v>409</v>
      </c>
      <c r="E231" s="22">
        <v>4478.8939393939399</v>
      </c>
      <c r="F231" s="26">
        <v>0.60418817105945299</v>
      </c>
      <c r="G231" s="5">
        <v>1</v>
      </c>
      <c r="H231" s="1" t="s">
        <v>510</v>
      </c>
    </row>
    <row r="232" spans="1:8" ht="15" customHeight="1" x14ac:dyDescent="0.35">
      <c r="A232" s="1" t="s">
        <v>19</v>
      </c>
      <c r="B232" s="2" t="s">
        <v>407</v>
      </c>
      <c r="C232" s="3">
        <v>2</v>
      </c>
      <c r="D232" s="4" t="s">
        <v>412</v>
      </c>
      <c r="E232" s="25">
        <v>1629.5</v>
      </c>
      <c r="F232" s="26">
        <v>1.0164855627429876</v>
      </c>
      <c r="G232" s="5">
        <v>2</v>
      </c>
      <c r="H232" s="1" t="s">
        <v>535</v>
      </c>
    </row>
    <row r="233" spans="1:8" s="8" customFormat="1" ht="15" customHeight="1" x14ac:dyDescent="0.35">
      <c r="A233" s="1" t="s">
        <v>21</v>
      </c>
      <c r="B233" s="2" t="s">
        <v>5</v>
      </c>
      <c r="C233" s="3">
        <v>1</v>
      </c>
      <c r="D233" s="4" t="s">
        <v>6</v>
      </c>
      <c r="E233" s="1" t="s">
        <v>13</v>
      </c>
      <c r="F233" s="5">
        <v>1</v>
      </c>
      <c r="G233" s="5">
        <v>1</v>
      </c>
      <c r="H233" s="1" t="s">
        <v>22</v>
      </c>
    </row>
    <row r="234" spans="1:8" ht="15" customHeight="1" x14ac:dyDescent="0.35">
      <c r="A234" s="1" t="s">
        <v>21</v>
      </c>
      <c r="B234" s="2" t="s">
        <v>5</v>
      </c>
      <c r="C234" s="3">
        <v>2</v>
      </c>
      <c r="D234" s="9" t="s">
        <v>41</v>
      </c>
      <c r="E234" s="1" t="s">
        <v>13</v>
      </c>
      <c r="F234" s="12">
        <v>0.5</v>
      </c>
      <c r="G234" s="12">
        <v>0.5</v>
      </c>
      <c r="H234" s="1" t="s">
        <v>43</v>
      </c>
    </row>
    <row r="235" spans="1:8" ht="15" customHeight="1" x14ac:dyDescent="0.35">
      <c r="A235" s="1" t="s">
        <v>21</v>
      </c>
      <c r="B235" s="2" t="s">
        <v>5</v>
      </c>
      <c r="C235" s="3">
        <v>3</v>
      </c>
      <c r="D235" s="9" t="s">
        <v>48</v>
      </c>
      <c r="E235" s="1" t="s">
        <v>13</v>
      </c>
      <c r="F235" s="12">
        <v>0.5</v>
      </c>
      <c r="G235" s="12">
        <v>0.5</v>
      </c>
      <c r="H235" s="1" t="s">
        <v>50</v>
      </c>
    </row>
    <row r="236" spans="1:8" ht="15" customHeight="1" x14ac:dyDescent="0.35">
      <c r="A236" s="1" t="s">
        <v>21</v>
      </c>
      <c r="B236" s="2" t="s">
        <v>5</v>
      </c>
      <c r="C236" s="3">
        <v>4</v>
      </c>
      <c r="D236" s="4" t="s">
        <v>52</v>
      </c>
      <c r="E236" s="1" t="s">
        <v>13</v>
      </c>
      <c r="F236" s="5">
        <v>1</v>
      </c>
      <c r="G236" s="5">
        <v>1</v>
      </c>
      <c r="H236" s="1" t="s">
        <v>59</v>
      </c>
    </row>
    <row r="237" spans="1:8" ht="15" customHeight="1" x14ac:dyDescent="0.35">
      <c r="A237" s="1" t="s">
        <v>21</v>
      </c>
      <c r="B237" s="2" t="s">
        <v>5</v>
      </c>
      <c r="C237" s="3">
        <v>5</v>
      </c>
      <c r="D237" s="9" t="s">
        <v>78</v>
      </c>
      <c r="E237" s="1" t="s">
        <v>13</v>
      </c>
      <c r="F237" s="5">
        <v>1</v>
      </c>
      <c r="G237" s="5">
        <v>1</v>
      </c>
      <c r="H237" s="1" t="s">
        <v>87</v>
      </c>
    </row>
    <row r="238" spans="1:8" ht="15" customHeight="1" x14ac:dyDescent="0.35">
      <c r="A238" s="1" t="s">
        <v>21</v>
      </c>
      <c r="B238" s="14" t="s">
        <v>5</v>
      </c>
      <c r="C238" s="11" t="s">
        <v>81</v>
      </c>
      <c r="D238" s="9" t="s">
        <v>82</v>
      </c>
      <c r="E238" s="1" t="s">
        <v>13</v>
      </c>
      <c r="F238" s="12">
        <f t="shared" ref="F238:G240" si="2">1/3</f>
        <v>0.33333333333333331</v>
      </c>
      <c r="G238" s="12">
        <f t="shared" si="2"/>
        <v>0.33333333333333331</v>
      </c>
      <c r="H238" s="1" t="s">
        <v>108</v>
      </c>
    </row>
    <row r="239" spans="1:8" ht="15" customHeight="1" x14ac:dyDescent="0.35">
      <c r="A239" s="7" t="s">
        <v>21</v>
      </c>
      <c r="B239" s="2" t="s">
        <v>5</v>
      </c>
      <c r="C239" s="11" t="s">
        <v>117</v>
      </c>
      <c r="D239" s="9" t="s">
        <v>118</v>
      </c>
      <c r="E239" s="1" t="s">
        <v>13</v>
      </c>
      <c r="F239" s="12">
        <f t="shared" si="2"/>
        <v>0.33333333333333331</v>
      </c>
      <c r="G239" s="12">
        <f t="shared" si="2"/>
        <v>0.33333333333333331</v>
      </c>
      <c r="H239" s="1" t="s">
        <v>121</v>
      </c>
    </row>
    <row r="240" spans="1:8" ht="15" customHeight="1" x14ac:dyDescent="0.35">
      <c r="A240" s="7" t="s">
        <v>21</v>
      </c>
      <c r="B240" s="14" t="s">
        <v>5</v>
      </c>
      <c r="C240" s="11" t="s">
        <v>127</v>
      </c>
      <c r="D240" s="9" t="s">
        <v>128</v>
      </c>
      <c r="E240" s="1" t="s">
        <v>13</v>
      </c>
      <c r="F240" s="12">
        <f t="shared" si="2"/>
        <v>0.33333333333333331</v>
      </c>
      <c r="G240" s="12">
        <f t="shared" si="2"/>
        <v>0.33333333333333331</v>
      </c>
      <c r="H240" s="1" t="s">
        <v>133</v>
      </c>
    </row>
    <row r="241" spans="1:8" ht="15" customHeight="1" x14ac:dyDescent="0.35">
      <c r="A241" s="1" t="s">
        <v>21</v>
      </c>
      <c r="B241" s="2" t="s">
        <v>5</v>
      </c>
      <c r="C241" s="3">
        <v>7</v>
      </c>
      <c r="D241" s="9" t="s">
        <v>139</v>
      </c>
      <c r="E241" s="1" t="s">
        <v>13</v>
      </c>
      <c r="F241" s="5">
        <v>1</v>
      </c>
      <c r="G241" s="5">
        <v>1</v>
      </c>
      <c r="H241" s="1" t="s">
        <v>143</v>
      </c>
    </row>
    <row r="242" spans="1:8" ht="15" customHeight="1" x14ac:dyDescent="0.35">
      <c r="A242" s="1" t="s">
        <v>21</v>
      </c>
      <c r="B242" s="2" t="s">
        <v>5</v>
      </c>
      <c r="C242" s="3">
        <v>8</v>
      </c>
      <c r="D242" s="9" t="s">
        <v>145</v>
      </c>
      <c r="E242" s="1" t="s">
        <v>13</v>
      </c>
      <c r="F242" s="5">
        <v>1</v>
      </c>
      <c r="G242" s="5">
        <v>1</v>
      </c>
      <c r="H242" s="1" t="s">
        <v>151</v>
      </c>
    </row>
    <row r="243" spans="1:8" ht="15" customHeight="1" x14ac:dyDescent="0.35">
      <c r="A243" s="1" t="s">
        <v>21</v>
      </c>
      <c r="B243" s="2" t="s">
        <v>5</v>
      </c>
      <c r="C243" s="3">
        <v>9</v>
      </c>
      <c r="D243" s="4" t="s">
        <v>161</v>
      </c>
      <c r="E243" s="1" t="s">
        <v>13</v>
      </c>
      <c r="F243" s="5">
        <v>1</v>
      </c>
      <c r="G243" s="5">
        <v>1</v>
      </c>
      <c r="H243" s="1" t="s">
        <v>168</v>
      </c>
    </row>
    <row r="244" spans="1:8" ht="15" customHeight="1" x14ac:dyDescent="0.35">
      <c r="A244" s="1" t="s">
        <v>21</v>
      </c>
      <c r="B244" s="2" t="s">
        <v>5</v>
      </c>
      <c r="C244" s="3">
        <v>10</v>
      </c>
      <c r="D244" s="9" t="s">
        <v>178</v>
      </c>
      <c r="E244" s="1" t="s">
        <v>7</v>
      </c>
      <c r="F244" s="5">
        <v>0</v>
      </c>
      <c r="G244" s="5">
        <v>1</v>
      </c>
      <c r="H244" s="1"/>
    </row>
    <row r="245" spans="1:8" ht="15" customHeight="1" x14ac:dyDescent="0.35">
      <c r="A245" s="1" t="s">
        <v>21</v>
      </c>
      <c r="B245" s="2" t="s">
        <v>5</v>
      </c>
      <c r="C245" s="3">
        <v>11</v>
      </c>
      <c r="D245" s="9" t="s">
        <v>472</v>
      </c>
      <c r="E245" s="1" t="s">
        <v>13</v>
      </c>
      <c r="F245" s="5">
        <v>1</v>
      </c>
      <c r="G245" s="5">
        <v>1</v>
      </c>
      <c r="H245" s="1" t="s">
        <v>479</v>
      </c>
    </row>
    <row r="246" spans="1:8" ht="15" customHeight="1" x14ac:dyDescent="0.35">
      <c r="A246" s="1" t="s">
        <v>21</v>
      </c>
      <c r="B246" s="2" t="s">
        <v>5</v>
      </c>
      <c r="C246" s="3">
        <v>12</v>
      </c>
      <c r="D246" s="15" t="s">
        <v>182</v>
      </c>
      <c r="E246" s="1" t="s">
        <v>13</v>
      </c>
      <c r="F246" s="5">
        <v>1</v>
      </c>
      <c r="G246" s="6">
        <v>1</v>
      </c>
      <c r="H246" s="1"/>
    </row>
    <row r="247" spans="1:8" ht="15" customHeight="1" x14ac:dyDescent="0.35">
      <c r="A247" s="7" t="s">
        <v>21</v>
      </c>
      <c r="B247" s="2" t="s">
        <v>203</v>
      </c>
      <c r="C247" s="11" t="s">
        <v>220</v>
      </c>
      <c r="D247" s="9" t="s">
        <v>221</v>
      </c>
      <c r="E247" s="1" t="s">
        <v>13</v>
      </c>
      <c r="F247" s="5">
        <v>3</v>
      </c>
      <c r="G247" s="5">
        <v>3</v>
      </c>
      <c r="H247" s="1" t="s">
        <v>224</v>
      </c>
    </row>
    <row r="248" spans="1:8" ht="15" customHeight="1" x14ac:dyDescent="0.35">
      <c r="A248" s="1" t="s">
        <v>21</v>
      </c>
      <c r="B248" s="2" t="s">
        <v>203</v>
      </c>
      <c r="C248" s="3">
        <v>2</v>
      </c>
      <c r="D248" s="9" t="s">
        <v>238</v>
      </c>
      <c r="E248" s="1" t="s">
        <v>13</v>
      </c>
      <c r="F248" s="5">
        <v>1</v>
      </c>
      <c r="G248" s="5">
        <v>1</v>
      </c>
      <c r="H248" s="1" t="s">
        <v>242</v>
      </c>
    </row>
    <row r="249" spans="1:8" ht="15" customHeight="1" x14ac:dyDescent="0.35">
      <c r="A249" s="1" t="s">
        <v>21</v>
      </c>
      <c r="B249" s="2" t="s">
        <v>252</v>
      </c>
      <c r="C249" s="11" t="s">
        <v>205</v>
      </c>
      <c r="D249" s="4" t="s">
        <v>253</v>
      </c>
      <c r="E249" s="1" t="s">
        <v>13</v>
      </c>
      <c r="F249" s="12">
        <v>0.4</v>
      </c>
      <c r="G249" s="12">
        <v>0.4</v>
      </c>
      <c r="H249" s="17" t="s">
        <v>257</v>
      </c>
    </row>
    <row r="250" spans="1:8" ht="15" customHeight="1" x14ac:dyDescent="0.35">
      <c r="A250" s="1" t="s">
        <v>21</v>
      </c>
      <c r="B250" s="2" t="s">
        <v>252</v>
      </c>
      <c r="C250" s="11" t="s">
        <v>215</v>
      </c>
      <c r="D250" s="15" t="s">
        <v>264</v>
      </c>
      <c r="E250" s="8" t="s">
        <v>13</v>
      </c>
      <c r="F250" s="12">
        <v>0.2</v>
      </c>
      <c r="G250" s="12">
        <v>0.2</v>
      </c>
      <c r="H250" s="17" t="s">
        <v>267</v>
      </c>
    </row>
    <row r="251" spans="1:8" ht="15" customHeight="1" x14ac:dyDescent="0.35">
      <c r="A251" s="1" t="s">
        <v>21</v>
      </c>
      <c r="B251" s="2" t="s">
        <v>252</v>
      </c>
      <c r="C251" s="11" t="s">
        <v>220</v>
      </c>
      <c r="D251" s="15" t="s">
        <v>271</v>
      </c>
      <c r="E251" s="8" t="s">
        <v>13</v>
      </c>
      <c r="F251" s="12">
        <v>0.2</v>
      </c>
      <c r="G251" s="12">
        <v>0.2</v>
      </c>
      <c r="H251" s="17" t="s">
        <v>267</v>
      </c>
    </row>
    <row r="252" spans="1:8" ht="15" customHeight="1" x14ac:dyDescent="0.35">
      <c r="A252" s="1" t="s">
        <v>21</v>
      </c>
      <c r="B252" s="2" t="s">
        <v>252</v>
      </c>
      <c r="C252" s="11" t="s">
        <v>273</v>
      </c>
      <c r="D252" s="15" t="s">
        <v>274</v>
      </c>
      <c r="E252" s="8" t="s">
        <v>13</v>
      </c>
      <c r="F252" s="12">
        <v>0.4</v>
      </c>
      <c r="G252" s="12">
        <v>0.4</v>
      </c>
      <c r="H252" s="17" t="s">
        <v>275</v>
      </c>
    </row>
    <row r="253" spans="1:8" ht="15" customHeight="1" x14ac:dyDescent="0.35">
      <c r="A253" s="1" t="s">
        <v>21</v>
      </c>
      <c r="B253" s="2" t="s">
        <v>252</v>
      </c>
      <c r="C253" s="11" t="s">
        <v>276</v>
      </c>
      <c r="D253" s="15" t="s">
        <v>277</v>
      </c>
      <c r="E253" s="8" t="s">
        <v>13</v>
      </c>
      <c r="F253" s="12">
        <v>0.4</v>
      </c>
      <c r="G253" s="12">
        <v>0.4</v>
      </c>
      <c r="H253" s="17" t="s">
        <v>278</v>
      </c>
    </row>
    <row r="254" spans="1:8" ht="15" customHeight="1" x14ac:dyDescent="0.35">
      <c r="A254" s="1" t="s">
        <v>21</v>
      </c>
      <c r="B254" s="2" t="s">
        <v>252</v>
      </c>
      <c r="C254" s="11" t="s">
        <v>279</v>
      </c>
      <c r="D254" s="15" t="s">
        <v>280</v>
      </c>
      <c r="E254" s="8" t="s">
        <v>13</v>
      </c>
      <c r="F254" s="12">
        <v>0.4</v>
      </c>
      <c r="G254" s="12">
        <v>0.4</v>
      </c>
      <c r="H254" s="17" t="s">
        <v>283</v>
      </c>
    </row>
    <row r="255" spans="1:8" ht="15" customHeight="1" x14ac:dyDescent="0.35">
      <c r="A255" s="1" t="s">
        <v>21</v>
      </c>
      <c r="B255" s="2" t="s">
        <v>252</v>
      </c>
      <c r="C255" s="3">
        <v>2</v>
      </c>
      <c r="D255" s="8" t="s">
        <v>491</v>
      </c>
      <c r="E255" s="1" t="s">
        <v>13</v>
      </c>
      <c r="F255" s="5">
        <v>1</v>
      </c>
      <c r="G255" s="5">
        <v>1</v>
      </c>
      <c r="H255" s="17" t="s">
        <v>292</v>
      </c>
    </row>
    <row r="256" spans="1:8" ht="15" customHeight="1" x14ac:dyDescent="0.35">
      <c r="A256" s="1" t="s">
        <v>21</v>
      </c>
      <c r="B256" s="2" t="s">
        <v>252</v>
      </c>
      <c r="C256" s="3">
        <v>3</v>
      </c>
      <c r="D256" s="4" t="s">
        <v>304</v>
      </c>
      <c r="E256" s="1" t="s">
        <v>13</v>
      </c>
      <c r="F256" s="5">
        <v>1</v>
      </c>
      <c r="G256" s="5">
        <v>1</v>
      </c>
      <c r="H256" s="1" t="s">
        <v>310</v>
      </c>
    </row>
    <row r="257" spans="1:8" ht="15" customHeight="1" x14ac:dyDescent="0.35">
      <c r="A257" s="1" t="s">
        <v>21</v>
      </c>
      <c r="B257" s="2" t="s">
        <v>252</v>
      </c>
      <c r="C257" s="3">
        <v>4</v>
      </c>
      <c r="D257" s="4" t="s">
        <v>322</v>
      </c>
      <c r="E257" s="1" t="s">
        <v>7</v>
      </c>
      <c r="F257" s="5">
        <v>0</v>
      </c>
      <c r="G257" s="5">
        <v>1</v>
      </c>
      <c r="H257" s="1" t="s">
        <v>328</v>
      </c>
    </row>
    <row r="258" spans="1:8" ht="15" customHeight="1" x14ac:dyDescent="0.35">
      <c r="A258" s="1" t="s">
        <v>21</v>
      </c>
      <c r="B258" s="2" t="s">
        <v>252</v>
      </c>
      <c r="C258" s="3">
        <v>5</v>
      </c>
      <c r="D258" s="4" t="s">
        <v>341</v>
      </c>
      <c r="E258" s="1" t="s">
        <v>7</v>
      </c>
      <c r="F258" s="5">
        <v>0</v>
      </c>
      <c r="G258" s="5">
        <v>1</v>
      </c>
      <c r="H258" s="1"/>
    </row>
    <row r="259" spans="1:8" ht="15" customHeight="1" x14ac:dyDescent="0.35">
      <c r="A259" s="1" t="s">
        <v>21</v>
      </c>
      <c r="B259" s="2" t="s">
        <v>252</v>
      </c>
      <c r="C259" s="3">
        <v>6</v>
      </c>
      <c r="D259" s="4" t="s">
        <v>354</v>
      </c>
      <c r="E259" s="1" t="s">
        <v>13</v>
      </c>
      <c r="F259" s="5">
        <v>1</v>
      </c>
      <c r="G259" s="5">
        <v>1</v>
      </c>
      <c r="H259" s="1" t="s">
        <v>360</v>
      </c>
    </row>
    <row r="260" spans="1:8" ht="15" customHeight="1" x14ac:dyDescent="0.35">
      <c r="A260" s="1" t="s">
        <v>21</v>
      </c>
      <c r="B260" s="2" t="s">
        <v>252</v>
      </c>
      <c r="C260" s="3">
        <v>7</v>
      </c>
      <c r="D260" s="4" t="s">
        <v>373</v>
      </c>
      <c r="E260" s="1" t="s">
        <v>13</v>
      </c>
      <c r="F260" s="5">
        <v>1</v>
      </c>
      <c r="G260" s="5">
        <v>1</v>
      </c>
      <c r="H260" s="1" t="s">
        <v>242</v>
      </c>
    </row>
    <row r="261" spans="1:8" ht="15" customHeight="1" x14ac:dyDescent="0.35">
      <c r="A261" s="1" t="s">
        <v>21</v>
      </c>
      <c r="B261" s="2" t="s">
        <v>252</v>
      </c>
      <c r="C261" s="3">
        <v>8</v>
      </c>
      <c r="D261" s="4" t="s">
        <v>390</v>
      </c>
      <c r="E261" s="1" t="s">
        <v>13</v>
      </c>
      <c r="F261" s="5">
        <v>1</v>
      </c>
      <c r="G261" s="5">
        <v>1</v>
      </c>
      <c r="H261" s="1" t="s">
        <v>396</v>
      </c>
    </row>
    <row r="262" spans="1:8" ht="15" customHeight="1" x14ac:dyDescent="0.35">
      <c r="A262" s="1" t="s">
        <v>21</v>
      </c>
      <c r="B262" s="2" t="s">
        <v>407</v>
      </c>
      <c r="C262" s="11" t="s">
        <v>220</v>
      </c>
      <c r="D262" s="4" t="s">
        <v>410</v>
      </c>
      <c r="E262" s="29">
        <v>5400</v>
      </c>
      <c r="F262" s="26">
        <v>2.0368814783871061</v>
      </c>
      <c r="G262" s="5">
        <v>3</v>
      </c>
      <c r="H262" s="1" t="s">
        <v>525</v>
      </c>
    </row>
    <row r="263" spans="1:8" ht="15" customHeight="1" x14ac:dyDescent="0.35">
      <c r="A263" s="1" t="s">
        <v>21</v>
      </c>
      <c r="B263" s="2" t="s">
        <v>407</v>
      </c>
      <c r="C263" s="3">
        <v>2</v>
      </c>
      <c r="D263" s="4" t="s">
        <v>412</v>
      </c>
      <c r="E263" s="25">
        <v>2774</v>
      </c>
      <c r="F263" s="30">
        <v>2</v>
      </c>
      <c r="G263" s="5">
        <v>2</v>
      </c>
      <c r="H263" s="1" t="s">
        <v>536</v>
      </c>
    </row>
    <row r="264" spans="1:8" ht="15" customHeight="1" x14ac:dyDescent="0.35">
      <c r="A264" s="1" t="s">
        <v>23</v>
      </c>
      <c r="B264" s="2" t="s">
        <v>5</v>
      </c>
      <c r="C264" s="3">
        <v>1</v>
      </c>
      <c r="D264" s="4" t="s">
        <v>6</v>
      </c>
      <c r="E264" s="1" t="s">
        <v>13</v>
      </c>
      <c r="F264" s="5">
        <v>0</v>
      </c>
      <c r="G264" s="5">
        <v>0</v>
      </c>
      <c r="H264" s="1" t="s">
        <v>24</v>
      </c>
    </row>
    <row r="265" spans="1:8" s="7" customFormat="1" ht="15" customHeight="1" x14ac:dyDescent="0.35">
      <c r="A265" s="1" t="s">
        <v>23</v>
      </c>
      <c r="B265" s="2" t="s">
        <v>5</v>
      </c>
      <c r="C265" s="11" t="s">
        <v>205</v>
      </c>
      <c r="D265" s="4" t="s">
        <v>186</v>
      </c>
      <c r="E265" s="1" t="s">
        <v>13</v>
      </c>
      <c r="F265" s="12">
        <v>0.33333333333333331</v>
      </c>
      <c r="G265" s="12">
        <v>0.33333333333333331</v>
      </c>
      <c r="H265" s="1" t="s">
        <v>188</v>
      </c>
    </row>
    <row r="266" spans="1:8" s="7" customFormat="1" ht="15" customHeight="1" x14ac:dyDescent="0.35">
      <c r="A266" s="1" t="s">
        <v>23</v>
      </c>
      <c r="B266" s="2" t="s">
        <v>5</v>
      </c>
      <c r="C266" s="68" t="s">
        <v>215</v>
      </c>
      <c r="D266" s="4" t="s">
        <v>191</v>
      </c>
      <c r="E266" s="1" t="s">
        <v>13</v>
      </c>
      <c r="F266" s="12">
        <v>0.33333333333333331</v>
      </c>
      <c r="G266" s="12">
        <v>0.33333333333333331</v>
      </c>
      <c r="H266" s="1" t="s">
        <v>193</v>
      </c>
    </row>
    <row r="267" spans="1:8" ht="15" customHeight="1" x14ac:dyDescent="0.35">
      <c r="A267" s="1" t="s">
        <v>23</v>
      </c>
      <c r="B267" s="2" t="s">
        <v>5</v>
      </c>
      <c r="C267" s="68" t="s">
        <v>220</v>
      </c>
      <c r="D267" s="4" t="s">
        <v>197</v>
      </c>
      <c r="E267" s="1" t="s">
        <v>13</v>
      </c>
      <c r="F267" s="12">
        <v>0.33333333333333331</v>
      </c>
      <c r="G267" s="12">
        <v>0.33333333333333331</v>
      </c>
      <c r="H267" s="1" t="s">
        <v>199</v>
      </c>
    </row>
    <row r="268" spans="1:8" ht="15" customHeight="1" x14ac:dyDescent="0.35">
      <c r="A268" s="1" t="s">
        <v>23</v>
      </c>
      <c r="B268" s="2" t="s">
        <v>5</v>
      </c>
      <c r="C268" s="11" t="s">
        <v>45</v>
      </c>
      <c r="D268" s="9" t="s">
        <v>41</v>
      </c>
      <c r="E268" s="1" t="s">
        <v>7</v>
      </c>
      <c r="F268" s="5">
        <v>0</v>
      </c>
      <c r="G268" s="12">
        <v>0.375</v>
      </c>
      <c r="H268" s="1"/>
    </row>
    <row r="269" spans="1:8" ht="15" customHeight="1" x14ac:dyDescent="0.35">
      <c r="A269" s="1" t="s">
        <v>23</v>
      </c>
      <c r="B269" s="2" t="s">
        <v>5</v>
      </c>
      <c r="C269" s="11" t="s">
        <v>46</v>
      </c>
      <c r="D269" s="9" t="s">
        <v>47</v>
      </c>
      <c r="E269" s="1" t="s">
        <v>13</v>
      </c>
      <c r="F269" s="13">
        <v>0.125</v>
      </c>
      <c r="G269" s="13">
        <v>0.125</v>
      </c>
      <c r="H269" s="1"/>
    </row>
    <row r="270" spans="1:8" ht="15" customHeight="1" x14ac:dyDescent="0.35">
      <c r="A270" s="1" t="s">
        <v>23</v>
      </c>
      <c r="B270" s="2" t="s">
        <v>5</v>
      </c>
      <c r="C270" s="3">
        <v>3</v>
      </c>
      <c r="D270" s="9" t="s">
        <v>48</v>
      </c>
      <c r="E270" s="1" t="s">
        <v>7</v>
      </c>
      <c r="F270" s="5">
        <v>0</v>
      </c>
      <c r="G270" s="12">
        <v>0.5</v>
      </c>
      <c r="H270" s="1"/>
    </row>
    <row r="271" spans="1:8" ht="15" customHeight="1" x14ac:dyDescent="0.35">
      <c r="A271" s="1" t="s">
        <v>23</v>
      </c>
      <c r="B271" s="2" t="s">
        <v>5</v>
      </c>
      <c r="C271" s="11" t="s">
        <v>65</v>
      </c>
      <c r="D271" s="4" t="s">
        <v>52</v>
      </c>
      <c r="E271" s="1" t="s">
        <v>13</v>
      </c>
      <c r="F271" s="12">
        <v>0.75</v>
      </c>
      <c r="G271" s="13">
        <v>0.75</v>
      </c>
      <c r="H271" s="1" t="s">
        <v>67</v>
      </c>
    </row>
    <row r="272" spans="1:8" s="7" customFormat="1" ht="15" customHeight="1" x14ac:dyDescent="0.35">
      <c r="A272" s="1" t="s">
        <v>23</v>
      </c>
      <c r="B272" s="2" t="s">
        <v>5</v>
      </c>
      <c r="C272" s="11" t="s">
        <v>71</v>
      </c>
      <c r="D272" s="4" t="s">
        <v>72</v>
      </c>
      <c r="E272" s="1" t="s">
        <v>13</v>
      </c>
      <c r="F272" s="12">
        <v>0.25</v>
      </c>
      <c r="G272" s="13">
        <v>0.25</v>
      </c>
      <c r="H272" s="1" t="s">
        <v>74</v>
      </c>
    </row>
    <row r="273" spans="1:8" s="7" customFormat="1" ht="15" customHeight="1" x14ac:dyDescent="0.35">
      <c r="A273" s="1" t="s">
        <v>23</v>
      </c>
      <c r="B273" s="2" t="s">
        <v>5</v>
      </c>
      <c r="C273" s="11" t="s">
        <v>94</v>
      </c>
      <c r="D273" s="9" t="s">
        <v>78</v>
      </c>
      <c r="E273" s="1" t="s">
        <v>7</v>
      </c>
      <c r="F273" s="5">
        <v>0</v>
      </c>
      <c r="G273" s="13">
        <v>0.75</v>
      </c>
      <c r="H273" s="1"/>
    </row>
    <row r="274" spans="1:8" ht="15" customHeight="1" x14ac:dyDescent="0.35">
      <c r="A274" s="1" t="s">
        <v>23</v>
      </c>
      <c r="B274" s="2" t="s">
        <v>5</v>
      </c>
      <c r="C274" s="11" t="s">
        <v>99</v>
      </c>
      <c r="D274" s="4" t="s">
        <v>100</v>
      </c>
      <c r="E274" s="1" t="s">
        <v>13</v>
      </c>
      <c r="F274" s="12">
        <v>0.25</v>
      </c>
      <c r="G274" s="13">
        <v>0.25</v>
      </c>
      <c r="H274" s="1" t="s">
        <v>102</v>
      </c>
    </row>
    <row r="275" spans="1:8" ht="15" customHeight="1" x14ac:dyDescent="0.35">
      <c r="A275" s="1" t="s">
        <v>23</v>
      </c>
      <c r="B275" s="14" t="s">
        <v>5</v>
      </c>
      <c r="C275" s="11" t="s">
        <v>81</v>
      </c>
      <c r="D275" s="9" t="s">
        <v>82</v>
      </c>
      <c r="E275" s="1" t="s">
        <v>13</v>
      </c>
      <c r="F275" s="12">
        <v>0.33333299999999999</v>
      </c>
      <c r="G275" s="12">
        <v>0.33333299999999999</v>
      </c>
      <c r="H275" s="1" t="s">
        <v>109</v>
      </c>
    </row>
    <row r="276" spans="1:8" ht="15" customHeight="1" x14ac:dyDescent="0.35">
      <c r="A276" s="7" t="s">
        <v>23</v>
      </c>
      <c r="B276" s="2" t="s">
        <v>5</v>
      </c>
      <c r="C276" s="11" t="s">
        <v>117</v>
      </c>
      <c r="D276" s="9" t="s">
        <v>118</v>
      </c>
      <c r="E276" s="1" t="s">
        <v>13</v>
      </c>
      <c r="F276" s="12">
        <v>0.33333299999999999</v>
      </c>
      <c r="G276" s="12">
        <v>0.33333299999999999</v>
      </c>
      <c r="H276" s="1" t="s">
        <v>122</v>
      </c>
    </row>
    <row r="277" spans="1:8" ht="15" customHeight="1" x14ac:dyDescent="0.35">
      <c r="A277" s="7" t="s">
        <v>23</v>
      </c>
      <c r="B277" s="14" t="s">
        <v>5</v>
      </c>
      <c r="C277" s="11" t="s">
        <v>127</v>
      </c>
      <c r="D277" s="9" t="s">
        <v>128</v>
      </c>
      <c r="E277" s="1" t="s">
        <v>7</v>
      </c>
      <c r="F277" s="5">
        <v>0</v>
      </c>
      <c r="G277" s="12">
        <v>0.33333299999999999</v>
      </c>
      <c r="H277" s="1"/>
    </row>
    <row r="278" spans="1:8" ht="15" customHeight="1" x14ac:dyDescent="0.35">
      <c r="A278" s="1" t="s">
        <v>23</v>
      </c>
      <c r="B278" s="2" t="s">
        <v>5</v>
      </c>
      <c r="C278" s="3">
        <v>7</v>
      </c>
      <c r="D278" s="9" t="s">
        <v>139</v>
      </c>
      <c r="E278" s="1" t="s">
        <v>13</v>
      </c>
      <c r="F278" s="5">
        <v>1</v>
      </c>
      <c r="G278" s="5">
        <v>1</v>
      </c>
      <c r="H278" s="1" t="s">
        <v>140</v>
      </c>
    </row>
    <row r="279" spans="1:8" ht="15" customHeight="1" x14ac:dyDescent="0.35">
      <c r="A279" s="1" t="s">
        <v>23</v>
      </c>
      <c r="B279" s="2" t="s">
        <v>5</v>
      </c>
      <c r="C279" s="3">
        <v>8</v>
      </c>
      <c r="D279" s="9" t="s">
        <v>145</v>
      </c>
      <c r="E279" s="1" t="s">
        <v>13</v>
      </c>
      <c r="F279" s="5">
        <v>1</v>
      </c>
      <c r="G279" s="5">
        <v>1</v>
      </c>
      <c r="H279" s="1" t="s">
        <v>152</v>
      </c>
    </row>
    <row r="280" spans="1:8" ht="15" customHeight="1" x14ac:dyDescent="0.35">
      <c r="A280" s="1" t="s">
        <v>23</v>
      </c>
      <c r="B280" s="2" t="s">
        <v>5</v>
      </c>
      <c r="C280" s="3">
        <v>9</v>
      </c>
      <c r="D280" s="4" t="s">
        <v>161</v>
      </c>
      <c r="E280" s="1" t="s">
        <v>13</v>
      </c>
      <c r="F280" s="12">
        <v>0.5</v>
      </c>
      <c r="G280" s="5">
        <v>1</v>
      </c>
      <c r="H280" s="1" t="s">
        <v>169</v>
      </c>
    </row>
    <row r="281" spans="1:8" ht="15" customHeight="1" x14ac:dyDescent="0.35">
      <c r="A281" s="1" t="s">
        <v>23</v>
      </c>
      <c r="B281" s="2" t="s">
        <v>5</v>
      </c>
      <c r="C281" s="3">
        <v>10</v>
      </c>
      <c r="D281" s="9" t="s">
        <v>178</v>
      </c>
      <c r="E281" s="1" t="s">
        <v>13</v>
      </c>
      <c r="F281" s="5">
        <v>1</v>
      </c>
      <c r="G281" s="5">
        <v>1</v>
      </c>
      <c r="H281" s="1" t="s">
        <v>179</v>
      </c>
    </row>
    <row r="282" spans="1:8" ht="15" customHeight="1" x14ac:dyDescent="0.35">
      <c r="A282" s="1" t="s">
        <v>23</v>
      </c>
      <c r="B282" s="2" t="s">
        <v>5</v>
      </c>
      <c r="C282" s="3">
        <v>11</v>
      </c>
      <c r="D282" s="9" t="s">
        <v>472</v>
      </c>
      <c r="E282" s="1" t="s">
        <v>13</v>
      </c>
      <c r="F282" s="36">
        <v>0.75</v>
      </c>
      <c r="G282" s="5">
        <v>1</v>
      </c>
      <c r="H282" s="8" t="s">
        <v>481</v>
      </c>
    </row>
    <row r="283" spans="1:8" ht="15" customHeight="1" x14ac:dyDescent="0.35">
      <c r="A283" s="1" t="s">
        <v>23</v>
      </c>
      <c r="B283" s="2" t="s">
        <v>5</v>
      </c>
      <c r="C283" s="3">
        <v>12</v>
      </c>
      <c r="D283" s="15" t="s">
        <v>182</v>
      </c>
      <c r="E283" s="1" t="s">
        <v>13</v>
      </c>
      <c r="F283" s="5">
        <v>1</v>
      </c>
      <c r="G283" s="6">
        <v>1</v>
      </c>
      <c r="H283" s="1"/>
    </row>
    <row r="284" spans="1:8" ht="15" customHeight="1" x14ac:dyDescent="0.35">
      <c r="A284" s="7" t="s">
        <v>23</v>
      </c>
      <c r="B284" s="2" t="s">
        <v>203</v>
      </c>
      <c r="C284" s="11" t="s">
        <v>218</v>
      </c>
      <c r="D284" s="9" t="s">
        <v>216</v>
      </c>
      <c r="E284" s="1" t="s">
        <v>13</v>
      </c>
      <c r="F284" s="12">
        <v>1.5</v>
      </c>
      <c r="G284" s="19">
        <v>2.25</v>
      </c>
      <c r="H284" s="1" t="s">
        <v>219</v>
      </c>
    </row>
    <row r="285" spans="1:8" ht="15" customHeight="1" x14ac:dyDescent="0.35">
      <c r="A285" s="1" t="s">
        <v>23</v>
      </c>
      <c r="B285" s="2" t="s">
        <v>203</v>
      </c>
      <c r="C285" s="11" t="s">
        <v>231</v>
      </c>
      <c r="D285" s="4" t="s">
        <v>232</v>
      </c>
      <c r="E285" s="1" t="s">
        <v>13</v>
      </c>
      <c r="F285" s="12">
        <v>0.75</v>
      </c>
      <c r="G285" s="12">
        <v>0.75</v>
      </c>
      <c r="H285" s="1" t="s">
        <v>234</v>
      </c>
    </row>
    <row r="286" spans="1:8" ht="15" customHeight="1" x14ac:dyDescent="0.35">
      <c r="A286" s="1" t="s">
        <v>23</v>
      </c>
      <c r="B286" s="2" t="s">
        <v>203</v>
      </c>
      <c r="C286" s="11" t="s">
        <v>245</v>
      </c>
      <c r="D286" s="9" t="s">
        <v>238</v>
      </c>
      <c r="E286" s="1" t="s">
        <v>13</v>
      </c>
      <c r="F286" s="12">
        <v>0.75</v>
      </c>
      <c r="G286" s="13">
        <v>0.75</v>
      </c>
      <c r="H286" s="1" t="s">
        <v>246</v>
      </c>
    </row>
    <row r="287" spans="1:8" ht="15" customHeight="1" x14ac:dyDescent="0.35">
      <c r="A287" s="1" t="s">
        <v>23</v>
      </c>
      <c r="B287" s="2" t="s">
        <v>203</v>
      </c>
      <c r="C287" s="11" t="s">
        <v>247</v>
      </c>
      <c r="D287" s="4" t="s">
        <v>248</v>
      </c>
      <c r="E287" s="1" t="s">
        <v>7</v>
      </c>
      <c r="F287" s="5">
        <v>0</v>
      </c>
      <c r="G287" s="12">
        <v>0.25</v>
      </c>
      <c r="H287" s="1" t="s">
        <v>249</v>
      </c>
    </row>
    <row r="288" spans="1:8" ht="15" customHeight="1" x14ac:dyDescent="0.35">
      <c r="A288" s="1" t="s">
        <v>23</v>
      </c>
      <c r="B288" s="2" t="s">
        <v>252</v>
      </c>
      <c r="C288" s="11" t="s">
        <v>205</v>
      </c>
      <c r="D288" s="4" t="s">
        <v>253</v>
      </c>
      <c r="E288" s="1" t="s">
        <v>7</v>
      </c>
      <c r="F288" s="5">
        <v>0</v>
      </c>
      <c r="G288" s="13">
        <v>0.4</v>
      </c>
    </row>
    <row r="289" spans="1:8" ht="15" customHeight="1" x14ac:dyDescent="0.35">
      <c r="A289" s="1" t="s">
        <v>23</v>
      </c>
      <c r="B289" s="2" t="s">
        <v>252</v>
      </c>
      <c r="C289" s="11" t="s">
        <v>215</v>
      </c>
      <c r="D289" s="15" t="s">
        <v>264</v>
      </c>
      <c r="E289" s="1" t="s">
        <v>7</v>
      </c>
      <c r="F289" s="5">
        <v>0</v>
      </c>
      <c r="G289" s="12">
        <v>0.2</v>
      </c>
    </row>
    <row r="290" spans="1:8" ht="15" customHeight="1" x14ac:dyDescent="0.35">
      <c r="A290" s="1" t="s">
        <v>23</v>
      </c>
      <c r="B290" s="2" t="s">
        <v>252</v>
      </c>
      <c r="C290" s="11" t="s">
        <v>220</v>
      </c>
      <c r="D290" s="15" t="s">
        <v>271</v>
      </c>
      <c r="E290" s="1" t="s">
        <v>7</v>
      </c>
      <c r="F290" s="5">
        <v>0</v>
      </c>
      <c r="G290" s="12">
        <v>0.2</v>
      </c>
    </row>
    <row r="291" spans="1:8" ht="15" customHeight="1" x14ac:dyDescent="0.35">
      <c r="A291" s="1" t="s">
        <v>23</v>
      </c>
      <c r="B291" s="2" t="s">
        <v>252</v>
      </c>
      <c r="C291" s="11" t="s">
        <v>273</v>
      </c>
      <c r="D291" s="15" t="s">
        <v>274</v>
      </c>
      <c r="E291" s="1" t="s">
        <v>7</v>
      </c>
      <c r="F291" s="5">
        <v>0</v>
      </c>
      <c r="G291" s="12">
        <v>0.4</v>
      </c>
    </row>
    <row r="292" spans="1:8" ht="15" customHeight="1" x14ac:dyDescent="0.35">
      <c r="A292" s="1" t="s">
        <v>23</v>
      </c>
      <c r="B292" s="2" t="s">
        <v>252</v>
      </c>
      <c r="C292" s="11" t="s">
        <v>276</v>
      </c>
      <c r="D292" s="15" t="s">
        <v>277</v>
      </c>
      <c r="E292" s="1" t="s">
        <v>7</v>
      </c>
      <c r="F292" s="5">
        <v>0</v>
      </c>
      <c r="G292" s="12">
        <v>0.4</v>
      </c>
    </row>
    <row r="293" spans="1:8" ht="15" customHeight="1" x14ac:dyDescent="0.35">
      <c r="A293" s="1" t="s">
        <v>23</v>
      </c>
      <c r="B293" s="2" t="s">
        <v>252</v>
      </c>
      <c r="C293" s="11" t="s">
        <v>279</v>
      </c>
      <c r="D293" s="15" t="s">
        <v>280</v>
      </c>
      <c r="E293" s="1" t="s">
        <v>7</v>
      </c>
      <c r="F293" s="5">
        <v>0</v>
      </c>
      <c r="G293" s="12">
        <v>0.4</v>
      </c>
    </row>
    <row r="294" spans="1:8" ht="15" customHeight="1" x14ac:dyDescent="0.35">
      <c r="A294" s="1" t="s">
        <v>23</v>
      </c>
      <c r="B294" s="2" t="s">
        <v>252</v>
      </c>
      <c r="C294" s="3">
        <v>2</v>
      </c>
      <c r="D294" s="8" t="s">
        <v>491</v>
      </c>
      <c r="E294" s="1" t="s">
        <v>13</v>
      </c>
      <c r="F294" s="5">
        <v>1</v>
      </c>
      <c r="G294" s="5">
        <v>1</v>
      </c>
      <c r="H294" s="17" t="s">
        <v>293</v>
      </c>
    </row>
    <row r="295" spans="1:8" ht="15" customHeight="1" x14ac:dyDescent="0.35">
      <c r="A295" s="1" t="s">
        <v>23</v>
      </c>
      <c r="B295" s="2" t="s">
        <v>252</v>
      </c>
      <c r="C295" s="3">
        <v>3</v>
      </c>
      <c r="D295" s="4" t="s">
        <v>304</v>
      </c>
      <c r="E295" s="1" t="s">
        <v>7</v>
      </c>
      <c r="F295" s="5">
        <v>0</v>
      </c>
      <c r="G295" s="5">
        <v>1</v>
      </c>
      <c r="H295" s="1" t="s">
        <v>311</v>
      </c>
    </row>
    <row r="296" spans="1:8" ht="15" customHeight="1" x14ac:dyDescent="0.35">
      <c r="A296" s="1" t="s">
        <v>23</v>
      </c>
      <c r="B296" s="2" t="s">
        <v>252</v>
      </c>
      <c r="C296" s="3">
        <v>4</v>
      </c>
      <c r="D296" s="4" t="s">
        <v>322</v>
      </c>
      <c r="E296" s="1" t="s">
        <v>13</v>
      </c>
      <c r="F296" s="5">
        <v>1</v>
      </c>
      <c r="G296" s="5">
        <v>1</v>
      </c>
      <c r="H296" s="1" t="s">
        <v>329</v>
      </c>
    </row>
    <row r="297" spans="1:8" s="7" customFormat="1" ht="15" customHeight="1" x14ac:dyDescent="0.35">
      <c r="A297" s="1" t="s">
        <v>23</v>
      </c>
      <c r="B297" s="2" t="s">
        <v>252</v>
      </c>
      <c r="C297" s="3">
        <v>5</v>
      </c>
      <c r="D297" s="4" t="s">
        <v>341</v>
      </c>
      <c r="E297" s="1" t="s">
        <v>13</v>
      </c>
      <c r="F297" s="5">
        <v>1</v>
      </c>
      <c r="G297" s="5">
        <v>1</v>
      </c>
      <c r="H297" s="1" t="s">
        <v>345</v>
      </c>
    </row>
    <row r="298" spans="1:8" ht="15" customHeight="1" x14ac:dyDescent="0.35">
      <c r="A298" s="1" t="s">
        <v>23</v>
      </c>
      <c r="B298" s="2" t="s">
        <v>252</v>
      </c>
      <c r="C298" s="3">
        <v>6</v>
      </c>
      <c r="D298" s="4" t="s">
        <v>354</v>
      </c>
      <c r="E298" s="1" t="s">
        <v>13</v>
      </c>
      <c r="F298" s="5">
        <v>1</v>
      </c>
      <c r="G298" s="5">
        <v>1</v>
      </c>
      <c r="H298" s="1" t="s">
        <v>361</v>
      </c>
    </row>
    <row r="299" spans="1:8" ht="15" customHeight="1" x14ac:dyDescent="0.35">
      <c r="A299" s="1" t="s">
        <v>23</v>
      </c>
      <c r="B299" s="2" t="s">
        <v>252</v>
      </c>
      <c r="C299" s="3">
        <v>7</v>
      </c>
      <c r="D299" s="4" t="s">
        <v>373</v>
      </c>
      <c r="E299" s="1" t="s">
        <v>13</v>
      </c>
      <c r="F299" s="5">
        <v>1</v>
      </c>
      <c r="G299" s="5">
        <v>1</v>
      </c>
      <c r="H299" s="1" t="s">
        <v>378</v>
      </c>
    </row>
    <row r="300" spans="1:8" ht="15" customHeight="1" x14ac:dyDescent="0.35">
      <c r="A300" s="1" t="s">
        <v>23</v>
      </c>
      <c r="B300" s="2" t="s">
        <v>252</v>
      </c>
      <c r="C300" s="3">
        <v>8</v>
      </c>
      <c r="D300" s="4" t="s">
        <v>390</v>
      </c>
      <c r="E300" s="1" t="s">
        <v>13</v>
      </c>
      <c r="F300" s="5">
        <v>1</v>
      </c>
      <c r="G300" s="5">
        <v>1</v>
      </c>
      <c r="H300" s="1" t="s">
        <v>397</v>
      </c>
    </row>
    <row r="301" spans="1:8" s="7" customFormat="1" ht="15" customHeight="1" x14ac:dyDescent="0.35">
      <c r="A301" s="1" t="s">
        <v>23</v>
      </c>
      <c r="B301" s="2" t="s">
        <v>407</v>
      </c>
      <c r="C301" s="3" t="s">
        <v>211</v>
      </c>
      <c r="D301" s="9" t="s">
        <v>408</v>
      </c>
      <c r="E301" s="22">
        <v>7995.75</v>
      </c>
      <c r="F301" s="23">
        <v>1.2235766387828946</v>
      </c>
      <c r="G301" s="12">
        <v>1.5</v>
      </c>
      <c r="H301" s="1" t="s">
        <v>502</v>
      </c>
    </row>
    <row r="302" spans="1:8" ht="15" customHeight="1" x14ac:dyDescent="0.35">
      <c r="A302" s="1" t="s">
        <v>23</v>
      </c>
      <c r="B302" s="2" t="s">
        <v>407</v>
      </c>
      <c r="C302" s="3" t="s">
        <v>218</v>
      </c>
      <c r="D302" s="9" t="s">
        <v>409</v>
      </c>
      <c r="E302" s="24">
        <v>5138.2733767337841</v>
      </c>
      <c r="F302" s="26">
        <v>0.49438253622617928</v>
      </c>
      <c r="G302" s="12">
        <v>0.75</v>
      </c>
      <c r="H302" s="8" t="s">
        <v>518</v>
      </c>
    </row>
    <row r="303" spans="1:8" ht="15" customHeight="1" x14ac:dyDescent="0.35">
      <c r="A303" s="1" t="s">
        <v>23</v>
      </c>
      <c r="B303" s="2" t="s">
        <v>407</v>
      </c>
      <c r="C303" s="3" t="s">
        <v>231</v>
      </c>
      <c r="D303" s="9" t="s">
        <v>411</v>
      </c>
      <c r="E303" s="29">
        <v>954</v>
      </c>
      <c r="F303" s="26">
        <v>0.32480184985851085</v>
      </c>
      <c r="G303" s="12">
        <v>0.75</v>
      </c>
      <c r="H303" s="1" t="s">
        <v>527</v>
      </c>
    </row>
    <row r="304" spans="1:8" ht="15" customHeight="1" x14ac:dyDescent="0.35">
      <c r="A304" s="1" t="s">
        <v>23</v>
      </c>
      <c r="B304" s="2" t="s">
        <v>407</v>
      </c>
      <c r="C304" s="3">
        <v>2</v>
      </c>
      <c r="D304" s="4" t="s">
        <v>412</v>
      </c>
      <c r="E304" s="22">
        <v>1424.1654878106285</v>
      </c>
      <c r="F304" s="26">
        <v>0.71001667354071674</v>
      </c>
      <c r="G304" s="5">
        <v>2</v>
      </c>
      <c r="H304" s="1" t="s">
        <v>537</v>
      </c>
    </row>
    <row r="305" spans="1:8" ht="15" customHeight="1" x14ac:dyDescent="0.35">
      <c r="A305" s="1" t="s">
        <v>25</v>
      </c>
      <c r="B305" s="2" t="s">
        <v>5</v>
      </c>
      <c r="C305" s="3">
        <v>1</v>
      </c>
      <c r="D305" s="4" t="s">
        <v>6</v>
      </c>
      <c r="E305" s="1" t="s">
        <v>7</v>
      </c>
      <c r="F305" s="5">
        <v>0</v>
      </c>
      <c r="G305" s="5">
        <v>1</v>
      </c>
      <c r="H305" s="1" t="s">
        <v>26</v>
      </c>
    </row>
    <row r="306" spans="1:8" ht="15" customHeight="1" x14ac:dyDescent="0.35">
      <c r="A306" s="1" t="s">
        <v>25</v>
      </c>
      <c r="B306" s="2" t="s">
        <v>5</v>
      </c>
      <c r="C306" s="3">
        <v>2</v>
      </c>
      <c r="D306" s="9" t="s">
        <v>41</v>
      </c>
      <c r="E306" s="1" t="s">
        <v>7</v>
      </c>
      <c r="F306" s="5">
        <v>0</v>
      </c>
      <c r="G306" s="12">
        <v>0.5</v>
      </c>
      <c r="H306" s="1"/>
    </row>
    <row r="307" spans="1:8" ht="15" customHeight="1" x14ac:dyDescent="0.35">
      <c r="A307" s="1" t="s">
        <v>25</v>
      </c>
      <c r="B307" s="2" t="s">
        <v>5</v>
      </c>
      <c r="C307" s="3">
        <v>3</v>
      </c>
      <c r="D307" s="9" t="s">
        <v>48</v>
      </c>
      <c r="E307" s="1" t="s">
        <v>7</v>
      </c>
      <c r="F307" s="5">
        <v>0</v>
      </c>
      <c r="G307" s="12">
        <v>0.5</v>
      </c>
      <c r="H307" s="1"/>
    </row>
    <row r="308" spans="1:8" ht="15" customHeight="1" x14ac:dyDescent="0.35">
      <c r="A308" s="1" t="s">
        <v>25</v>
      </c>
      <c r="B308" s="2" t="s">
        <v>5</v>
      </c>
      <c r="C308" s="3">
        <v>4</v>
      </c>
      <c r="D308" s="4" t="s">
        <v>52</v>
      </c>
      <c r="E308" s="1" t="s">
        <v>13</v>
      </c>
      <c r="F308" s="5">
        <v>1</v>
      </c>
      <c r="G308" s="5">
        <v>1</v>
      </c>
      <c r="H308" s="1" t="s">
        <v>60</v>
      </c>
    </row>
    <row r="309" spans="1:8" ht="15" customHeight="1" x14ac:dyDescent="0.35">
      <c r="A309" s="1" t="s">
        <v>25</v>
      </c>
      <c r="B309" s="2" t="s">
        <v>5</v>
      </c>
      <c r="C309" s="3">
        <v>5</v>
      </c>
      <c r="D309" s="9" t="s">
        <v>78</v>
      </c>
      <c r="E309" s="1" t="s">
        <v>13</v>
      </c>
      <c r="F309" s="5">
        <v>1</v>
      </c>
      <c r="G309" s="5">
        <v>1</v>
      </c>
      <c r="H309" s="1" t="s">
        <v>88</v>
      </c>
    </row>
    <row r="310" spans="1:8" ht="15" customHeight="1" x14ac:dyDescent="0.35">
      <c r="A310" s="1" t="s">
        <v>25</v>
      </c>
      <c r="B310" s="14" t="s">
        <v>5</v>
      </c>
      <c r="C310" s="11" t="s">
        <v>81</v>
      </c>
      <c r="D310" s="9" t="s">
        <v>82</v>
      </c>
      <c r="E310" s="1" t="s">
        <v>13</v>
      </c>
      <c r="F310" s="12">
        <f>1/3</f>
        <v>0.33333333333333331</v>
      </c>
      <c r="G310" s="12">
        <v>0.33333299999999999</v>
      </c>
      <c r="H310" s="1" t="s">
        <v>110</v>
      </c>
    </row>
    <row r="311" spans="1:8" ht="15" customHeight="1" x14ac:dyDescent="0.35">
      <c r="A311" s="7" t="s">
        <v>25</v>
      </c>
      <c r="B311" s="2" t="s">
        <v>5</v>
      </c>
      <c r="C311" s="11" t="s">
        <v>117</v>
      </c>
      <c r="D311" s="9" t="s">
        <v>118</v>
      </c>
      <c r="E311" s="1" t="s">
        <v>13</v>
      </c>
      <c r="F311" s="12">
        <f>1/3</f>
        <v>0.33333333333333331</v>
      </c>
      <c r="G311" s="12">
        <f>1/3</f>
        <v>0.33333333333333331</v>
      </c>
      <c r="H311" s="1" t="s">
        <v>123</v>
      </c>
    </row>
    <row r="312" spans="1:8" ht="15" customHeight="1" x14ac:dyDescent="0.35">
      <c r="A312" s="7" t="s">
        <v>25</v>
      </c>
      <c r="B312" s="14" t="s">
        <v>5</v>
      </c>
      <c r="C312" s="11" t="s">
        <v>127</v>
      </c>
      <c r="D312" s="9" t="s">
        <v>128</v>
      </c>
      <c r="E312" s="1" t="s">
        <v>13</v>
      </c>
      <c r="F312" s="12">
        <f>1/3</f>
        <v>0.33333333333333331</v>
      </c>
      <c r="G312" s="12">
        <f>1/3</f>
        <v>0.33333333333333331</v>
      </c>
      <c r="H312" s="1" t="s">
        <v>134</v>
      </c>
    </row>
    <row r="313" spans="1:8" ht="15" customHeight="1" x14ac:dyDescent="0.35">
      <c r="A313" s="1" t="s">
        <v>25</v>
      </c>
      <c r="B313" s="2" t="s">
        <v>5</v>
      </c>
      <c r="C313" s="3">
        <v>7</v>
      </c>
      <c r="D313" s="9" t="s">
        <v>139</v>
      </c>
      <c r="E313" s="1" t="s">
        <v>13</v>
      </c>
      <c r="F313" s="5">
        <v>1</v>
      </c>
      <c r="G313" s="5">
        <v>1</v>
      </c>
      <c r="H313" s="1" t="s">
        <v>144</v>
      </c>
    </row>
    <row r="314" spans="1:8" ht="15" customHeight="1" x14ac:dyDescent="0.35">
      <c r="A314" s="1" t="s">
        <v>25</v>
      </c>
      <c r="B314" s="2" t="s">
        <v>5</v>
      </c>
      <c r="C314" s="3">
        <v>8</v>
      </c>
      <c r="D314" s="9" t="s">
        <v>145</v>
      </c>
      <c r="E314" s="1" t="s">
        <v>13</v>
      </c>
      <c r="F314" s="5">
        <v>1</v>
      </c>
      <c r="G314" s="5">
        <v>1</v>
      </c>
      <c r="H314" s="1" t="s">
        <v>153</v>
      </c>
    </row>
    <row r="315" spans="1:8" s="7" customFormat="1" ht="15" customHeight="1" x14ac:dyDescent="0.35">
      <c r="A315" s="1" t="s">
        <v>25</v>
      </c>
      <c r="B315" s="2" t="s">
        <v>5</v>
      </c>
      <c r="C315" s="3">
        <v>9</v>
      </c>
      <c r="D315" s="4" t="s">
        <v>161</v>
      </c>
      <c r="E315" s="1" t="s">
        <v>13</v>
      </c>
      <c r="F315" s="12">
        <v>0.5</v>
      </c>
      <c r="G315" s="5">
        <v>1</v>
      </c>
      <c r="H315" s="1" t="s">
        <v>170</v>
      </c>
    </row>
    <row r="316" spans="1:8" ht="15" customHeight="1" x14ac:dyDescent="0.35">
      <c r="A316" s="1" t="s">
        <v>25</v>
      </c>
      <c r="B316" s="2" t="s">
        <v>5</v>
      </c>
      <c r="C316" s="3">
        <v>10</v>
      </c>
      <c r="D316" s="9" t="s">
        <v>178</v>
      </c>
      <c r="E316" s="1" t="s">
        <v>7</v>
      </c>
      <c r="F316" s="5">
        <v>0</v>
      </c>
      <c r="G316" s="5">
        <v>1</v>
      </c>
      <c r="H316" s="1"/>
    </row>
    <row r="317" spans="1:8" ht="15" customHeight="1" x14ac:dyDescent="0.35">
      <c r="A317" s="1" t="s">
        <v>25</v>
      </c>
      <c r="B317" s="2" t="s">
        <v>5</v>
      </c>
      <c r="C317" s="3">
        <v>11</v>
      </c>
      <c r="D317" s="9" t="s">
        <v>472</v>
      </c>
      <c r="E317" s="1" t="s">
        <v>13</v>
      </c>
      <c r="F317" s="5">
        <v>1</v>
      </c>
      <c r="G317" s="5">
        <v>1</v>
      </c>
      <c r="H317" s="1" t="s">
        <v>480</v>
      </c>
    </row>
    <row r="318" spans="1:8" ht="15" customHeight="1" x14ac:dyDescent="0.35">
      <c r="A318" s="1" t="s">
        <v>25</v>
      </c>
      <c r="B318" s="2" t="s">
        <v>5</v>
      </c>
      <c r="C318" s="3">
        <v>12</v>
      </c>
      <c r="D318" s="15" t="s">
        <v>182</v>
      </c>
      <c r="E318" s="1" t="s">
        <v>13</v>
      </c>
      <c r="F318" s="5">
        <v>1</v>
      </c>
      <c r="G318" s="6">
        <v>1</v>
      </c>
      <c r="H318" s="1"/>
    </row>
    <row r="319" spans="1:8" ht="15" customHeight="1" x14ac:dyDescent="0.35">
      <c r="A319" s="7" t="s">
        <v>25</v>
      </c>
      <c r="B319" s="2" t="s">
        <v>203</v>
      </c>
      <c r="C319" s="11" t="s">
        <v>220</v>
      </c>
      <c r="D319" s="9" t="s">
        <v>221</v>
      </c>
      <c r="E319" s="1" t="s">
        <v>13</v>
      </c>
      <c r="F319" s="5">
        <v>3</v>
      </c>
      <c r="G319" s="5">
        <v>3</v>
      </c>
      <c r="H319" s="1" t="s">
        <v>225</v>
      </c>
    </row>
    <row r="320" spans="1:8" ht="15" customHeight="1" x14ac:dyDescent="0.35">
      <c r="A320" s="1" t="s">
        <v>25</v>
      </c>
      <c r="B320" s="2" t="s">
        <v>203</v>
      </c>
      <c r="C320" s="3">
        <v>2</v>
      </c>
      <c r="D320" s="9" t="s">
        <v>238</v>
      </c>
      <c r="E320" s="1" t="s">
        <v>7</v>
      </c>
      <c r="F320" s="5">
        <v>0</v>
      </c>
      <c r="G320" s="5">
        <v>1</v>
      </c>
      <c r="H320" s="1"/>
    </row>
    <row r="321" spans="1:8" s="7" customFormat="1" ht="15" customHeight="1" x14ac:dyDescent="0.35">
      <c r="A321" s="1" t="s">
        <v>25</v>
      </c>
      <c r="B321" s="2" t="s">
        <v>252</v>
      </c>
      <c r="C321" s="11" t="s">
        <v>205</v>
      </c>
      <c r="D321" s="4" t="s">
        <v>253</v>
      </c>
      <c r="E321" s="1" t="s">
        <v>7</v>
      </c>
      <c r="F321" s="5">
        <v>0</v>
      </c>
      <c r="G321" s="12">
        <v>0.4</v>
      </c>
      <c r="H321" s="17"/>
    </row>
    <row r="322" spans="1:8" s="7" customFormat="1" ht="15" customHeight="1" x14ac:dyDescent="0.35">
      <c r="A322" s="1" t="s">
        <v>25</v>
      </c>
      <c r="B322" s="2" t="s">
        <v>252</v>
      </c>
      <c r="C322" s="11" t="s">
        <v>215</v>
      </c>
      <c r="D322" s="15" t="s">
        <v>264</v>
      </c>
      <c r="E322" s="1" t="s">
        <v>7</v>
      </c>
      <c r="F322" s="5">
        <v>0</v>
      </c>
      <c r="G322" s="12">
        <v>0.2</v>
      </c>
      <c r="H322" s="17"/>
    </row>
    <row r="323" spans="1:8" ht="15" customHeight="1" x14ac:dyDescent="0.35">
      <c r="A323" s="1" t="s">
        <v>25</v>
      </c>
      <c r="B323" s="2" t="s">
        <v>252</v>
      </c>
      <c r="C323" s="11" t="s">
        <v>220</v>
      </c>
      <c r="D323" s="15" t="s">
        <v>271</v>
      </c>
      <c r="E323" s="1" t="s">
        <v>7</v>
      </c>
      <c r="F323" s="5">
        <v>0</v>
      </c>
      <c r="G323" s="12">
        <v>0.2</v>
      </c>
    </row>
    <row r="324" spans="1:8" ht="15" customHeight="1" x14ac:dyDescent="0.35">
      <c r="A324" s="1" t="s">
        <v>25</v>
      </c>
      <c r="B324" s="2" t="s">
        <v>252</v>
      </c>
      <c r="C324" s="11" t="s">
        <v>273</v>
      </c>
      <c r="D324" s="15" t="s">
        <v>274</v>
      </c>
      <c r="E324" s="1" t="s">
        <v>7</v>
      </c>
      <c r="F324" s="5">
        <v>0</v>
      </c>
      <c r="G324" s="12">
        <v>0.4</v>
      </c>
    </row>
    <row r="325" spans="1:8" ht="15" customHeight="1" x14ac:dyDescent="0.35">
      <c r="A325" s="1" t="s">
        <v>25</v>
      </c>
      <c r="B325" s="2" t="s">
        <v>252</v>
      </c>
      <c r="C325" s="11" t="s">
        <v>276</v>
      </c>
      <c r="D325" s="15" t="s">
        <v>277</v>
      </c>
      <c r="E325" s="1" t="s">
        <v>7</v>
      </c>
      <c r="F325" s="5">
        <v>0</v>
      </c>
      <c r="G325" s="12">
        <v>0.4</v>
      </c>
    </row>
    <row r="326" spans="1:8" ht="15" customHeight="1" x14ac:dyDescent="0.35">
      <c r="A326" s="1" t="s">
        <v>25</v>
      </c>
      <c r="B326" s="2" t="s">
        <v>252</v>
      </c>
      <c r="C326" s="11" t="s">
        <v>279</v>
      </c>
      <c r="D326" s="15" t="s">
        <v>280</v>
      </c>
      <c r="E326" s="1" t="s">
        <v>7</v>
      </c>
      <c r="F326" s="5">
        <v>0</v>
      </c>
      <c r="G326" s="12">
        <v>0.4</v>
      </c>
    </row>
    <row r="327" spans="1:8" ht="15" customHeight="1" x14ac:dyDescent="0.35">
      <c r="A327" s="1" t="s">
        <v>25</v>
      </c>
      <c r="B327" s="2" t="s">
        <v>252</v>
      </c>
      <c r="C327" s="3">
        <v>2</v>
      </c>
      <c r="D327" s="8" t="s">
        <v>491</v>
      </c>
      <c r="E327" s="1" t="s">
        <v>13</v>
      </c>
      <c r="F327" s="5">
        <v>1</v>
      </c>
      <c r="G327" s="5">
        <v>1</v>
      </c>
      <c r="H327" s="17" t="s">
        <v>294</v>
      </c>
    </row>
    <row r="328" spans="1:8" ht="15" customHeight="1" x14ac:dyDescent="0.35">
      <c r="A328" s="1" t="s">
        <v>25</v>
      </c>
      <c r="B328" s="2" t="s">
        <v>252</v>
      </c>
      <c r="C328" s="3">
        <v>3</v>
      </c>
      <c r="D328" s="4" t="s">
        <v>304</v>
      </c>
      <c r="E328" s="1" t="s">
        <v>13</v>
      </c>
      <c r="F328" s="5">
        <v>1</v>
      </c>
      <c r="G328" s="5">
        <v>1</v>
      </c>
      <c r="H328" s="1" t="s">
        <v>312</v>
      </c>
    </row>
    <row r="329" spans="1:8" ht="15" customHeight="1" x14ac:dyDescent="0.35">
      <c r="A329" s="1" t="s">
        <v>25</v>
      </c>
      <c r="B329" s="2" t="s">
        <v>252</v>
      </c>
      <c r="C329" s="3">
        <v>4</v>
      </c>
      <c r="D329" s="4" t="s">
        <v>322</v>
      </c>
      <c r="E329" s="1" t="s">
        <v>7</v>
      </c>
      <c r="F329" s="5">
        <v>0</v>
      </c>
      <c r="G329" s="5">
        <v>1</v>
      </c>
      <c r="H329" s="1" t="s">
        <v>330</v>
      </c>
    </row>
    <row r="330" spans="1:8" ht="15" customHeight="1" x14ac:dyDescent="0.35">
      <c r="A330" s="1" t="s">
        <v>25</v>
      </c>
      <c r="B330" s="2" t="s">
        <v>252</v>
      </c>
      <c r="C330" s="3">
        <v>5</v>
      </c>
      <c r="D330" s="4" t="s">
        <v>341</v>
      </c>
      <c r="E330" s="1" t="s">
        <v>7</v>
      </c>
      <c r="F330" s="5">
        <v>0</v>
      </c>
      <c r="G330" s="5">
        <v>1</v>
      </c>
      <c r="H330" s="1" t="s">
        <v>346</v>
      </c>
    </row>
    <row r="331" spans="1:8" ht="15" customHeight="1" x14ac:dyDescent="0.35">
      <c r="A331" s="1" t="s">
        <v>25</v>
      </c>
      <c r="B331" s="2" t="s">
        <v>252</v>
      </c>
      <c r="C331" s="3">
        <v>6</v>
      </c>
      <c r="D331" s="4" t="s">
        <v>354</v>
      </c>
      <c r="E331" s="1" t="s">
        <v>13</v>
      </c>
      <c r="F331" s="5">
        <v>1</v>
      </c>
      <c r="G331" s="5">
        <v>1</v>
      </c>
      <c r="H331" s="1" t="s">
        <v>362</v>
      </c>
    </row>
    <row r="332" spans="1:8" ht="15" customHeight="1" x14ac:dyDescent="0.35">
      <c r="A332" s="1" t="s">
        <v>25</v>
      </c>
      <c r="B332" s="2" t="s">
        <v>252</v>
      </c>
      <c r="C332" s="3">
        <v>7</v>
      </c>
      <c r="D332" s="4" t="s">
        <v>373</v>
      </c>
      <c r="E332" s="1" t="s">
        <v>7</v>
      </c>
      <c r="F332" s="12">
        <v>0</v>
      </c>
      <c r="G332" s="5">
        <v>1</v>
      </c>
      <c r="H332" s="1" t="s">
        <v>379</v>
      </c>
    </row>
    <row r="333" spans="1:8" ht="15" customHeight="1" x14ac:dyDescent="0.35">
      <c r="A333" s="1" t="s">
        <v>25</v>
      </c>
      <c r="B333" s="2" t="s">
        <v>252</v>
      </c>
      <c r="C333" s="3">
        <v>8</v>
      </c>
      <c r="D333" s="4" t="s">
        <v>390</v>
      </c>
      <c r="E333" s="1" t="s">
        <v>13</v>
      </c>
      <c r="F333" s="5">
        <v>1</v>
      </c>
      <c r="G333" s="5">
        <v>1</v>
      </c>
      <c r="H333" s="1" t="s">
        <v>398</v>
      </c>
    </row>
    <row r="334" spans="1:8" ht="15" customHeight="1" x14ac:dyDescent="0.35">
      <c r="A334" s="1" t="s">
        <v>25</v>
      </c>
      <c r="B334" s="2" t="s">
        <v>407</v>
      </c>
      <c r="C334" s="11" t="s">
        <v>215</v>
      </c>
      <c r="D334" s="9" t="s">
        <v>409</v>
      </c>
      <c r="E334" s="24">
        <v>2642.9166666666665</v>
      </c>
      <c r="F334" s="26">
        <v>0.4200134440212448</v>
      </c>
      <c r="G334" s="5">
        <v>1</v>
      </c>
      <c r="H334" s="1" t="s">
        <v>511</v>
      </c>
    </row>
    <row r="335" spans="1:8" ht="15" customHeight="1" x14ac:dyDescent="0.35">
      <c r="A335" s="1" t="s">
        <v>25</v>
      </c>
      <c r="B335" s="2" t="s">
        <v>407</v>
      </c>
      <c r="C335" s="11" t="s">
        <v>205</v>
      </c>
      <c r="D335" s="9" t="s">
        <v>408</v>
      </c>
      <c r="E335" s="22">
        <v>2795.5833333333335</v>
      </c>
      <c r="F335" s="26">
        <v>8.3183909863156075E-3</v>
      </c>
      <c r="G335" s="5">
        <v>2</v>
      </c>
      <c r="H335" s="1" t="s">
        <v>495</v>
      </c>
    </row>
    <row r="336" spans="1:8" ht="15" customHeight="1" x14ac:dyDescent="0.35">
      <c r="A336" s="1" t="s">
        <v>25</v>
      </c>
      <c r="B336" s="2" t="s">
        <v>407</v>
      </c>
      <c r="C336" s="3">
        <v>2</v>
      </c>
      <c r="D336" s="4" t="s">
        <v>412</v>
      </c>
      <c r="E336" s="22">
        <v>1646.5718914473682</v>
      </c>
      <c r="F336" s="26">
        <v>1.0382154048584962</v>
      </c>
      <c r="G336" s="5">
        <v>2</v>
      </c>
      <c r="H336" s="1" t="s">
        <v>538</v>
      </c>
    </row>
    <row r="337" spans="1:8" ht="15" customHeight="1" x14ac:dyDescent="0.35">
      <c r="A337" s="1" t="s">
        <v>27</v>
      </c>
      <c r="B337" s="2" t="s">
        <v>5</v>
      </c>
      <c r="C337" s="3">
        <v>1</v>
      </c>
      <c r="D337" s="4" t="s">
        <v>6</v>
      </c>
      <c r="E337" s="1" t="s">
        <v>13</v>
      </c>
      <c r="F337" s="5">
        <v>1</v>
      </c>
      <c r="G337" s="5">
        <v>1</v>
      </c>
      <c r="H337" s="1" t="s">
        <v>28</v>
      </c>
    </row>
    <row r="338" spans="1:8" s="7" customFormat="1" ht="15" customHeight="1" x14ac:dyDescent="0.35">
      <c r="A338" s="1" t="s">
        <v>27</v>
      </c>
      <c r="B338" s="2" t="s">
        <v>5</v>
      </c>
      <c r="C338" s="3">
        <v>2</v>
      </c>
      <c r="D338" s="9" t="s">
        <v>41</v>
      </c>
      <c r="E338" s="1" t="s">
        <v>13</v>
      </c>
      <c r="F338" s="12">
        <v>0.5</v>
      </c>
      <c r="G338" s="12">
        <v>0.5</v>
      </c>
      <c r="H338" s="1" t="s">
        <v>44</v>
      </c>
    </row>
    <row r="339" spans="1:8" s="7" customFormat="1" ht="15" customHeight="1" x14ac:dyDescent="0.35">
      <c r="A339" s="1" t="s">
        <v>27</v>
      </c>
      <c r="B339" s="2" t="s">
        <v>5</v>
      </c>
      <c r="C339" s="3">
        <v>3</v>
      </c>
      <c r="D339" s="9" t="s">
        <v>48</v>
      </c>
      <c r="E339" s="1" t="s">
        <v>7</v>
      </c>
      <c r="F339" s="5">
        <v>0</v>
      </c>
      <c r="G339" s="12">
        <v>0.5</v>
      </c>
      <c r="H339" s="1"/>
    </row>
    <row r="340" spans="1:8" ht="15" customHeight="1" x14ac:dyDescent="0.35">
      <c r="A340" s="1" t="s">
        <v>27</v>
      </c>
      <c r="B340" s="2" t="s">
        <v>5</v>
      </c>
      <c r="C340" s="3">
        <v>4</v>
      </c>
      <c r="D340" s="4" t="s">
        <v>52</v>
      </c>
      <c r="E340" s="1" t="s">
        <v>13</v>
      </c>
      <c r="F340" s="5">
        <v>1</v>
      </c>
      <c r="G340" s="5">
        <v>1</v>
      </c>
      <c r="H340" s="1" t="s">
        <v>61</v>
      </c>
    </row>
    <row r="341" spans="1:8" ht="15" customHeight="1" x14ac:dyDescent="0.35">
      <c r="A341" s="1" t="s">
        <v>27</v>
      </c>
      <c r="B341" s="2" t="s">
        <v>5</v>
      </c>
      <c r="C341" s="3">
        <v>5</v>
      </c>
      <c r="D341" s="9" t="s">
        <v>78</v>
      </c>
      <c r="E341" s="1" t="s">
        <v>13</v>
      </c>
      <c r="F341" s="5">
        <v>1</v>
      </c>
      <c r="G341" s="5">
        <v>1</v>
      </c>
      <c r="H341" s="1" t="s">
        <v>89</v>
      </c>
    </row>
    <row r="342" spans="1:8" ht="15" customHeight="1" x14ac:dyDescent="0.35">
      <c r="A342" s="1" t="s">
        <v>27</v>
      </c>
      <c r="B342" s="14" t="s">
        <v>5</v>
      </c>
      <c r="C342" s="11" t="s">
        <v>81</v>
      </c>
      <c r="D342" s="9" t="s">
        <v>82</v>
      </c>
      <c r="E342" s="1" t="s">
        <v>7</v>
      </c>
      <c r="F342" s="5">
        <v>0</v>
      </c>
      <c r="G342" s="12">
        <f>1/3</f>
        <v>0.33333333333333331</v>
      </c>
      <c r="H342" s="1"/>
    </row>
    <row r="343" spans="1:8" ht="15" customHeight="1" x14ac:dyDescent="0.35">
      <c r="A343" s="7" t="s">
        <v>27</v>
      </c>
      <c r="B343" s="2" t="s">
        <v>5</v>
      </c>
      <c r="C343" s="11" t="s">
        <v>117</v>
      </c>
      <c r="D343" s="9" t="s">
        <v>118</v>
      </c>
      <c r="E343" s="1" t="s">
        <v>7</v>
      </c>
      <c r="F343" s="5">
        <v>0</v>
      </c>
      <c r="G343" s="12">
        <f>1/3</f>
        <v>0.33333333333333331</v>
      </c>
      <c r="H343" s="1"/>
    </row>
    <row r="344" spans="1:8" ht="15" customHeight="1" x14ac:dyDescent="0.35">
      <c r="A344" s="7" t="s">
        <v>27</v>
      </c>
      <c r="B344" s="14" t="s">
        <v>5</v>
      </c>
      <c r="C344" s="11" t="s">
        <v>127</v>
      </c>
      <c r="D344" s="9" t="s">
        <v>128</v>
      </c>
      <c r="E344" s="1" t="s">
        <v>13</v>
      </c>
      <c r="F344" s="12">
        <f>1/3</f>
        <v>0.33333333333333331</v>
      </c>
      <c r="G344" s="12">
        <f>1/3</f>
        <v>0.33333333333333331</v>
      </c>
      <c r="H344" s="1" t="s">
        <v>135</v>
      </c>
    </row>
    <row r="345" spans="1:8" s="7" customFormat="1" ht="15" customHeight="1" x14ac:dyDescent="0.35">
      <c r="A345" s="1" t="s">
        <v>27</v>
      </c>
      <c r="B345" s="2" t="s">
        <v>5</v>
      </c>
      <c r="C345" s="3">
        <v>7</v>
      </c>
      <c r="D345" s="9" t="s">
        <v>139</v>
      </c>
      <c r="E345" s="1" t="s">
        <v>13</v>
      </c>
      <c r="F345" s="5">
        <v>1</v>
      </c>
      <c r="G345" s="5">
        <v>1</v>
      </c>
      <c r="H345" s="1" t="s">
        <v>140</v>
      </c>
    </row>
    <row r="346" spans="1:8" s="7" customFormat="1" ht="15" customHeight="1" x14ac:dyDescent="0.35">
      <c r="A346" s="1" t="s">
        <v>27</v>
      </c>
      <c r="B346" s="2" t="s">
        <v>5</v>
      </c>
      <c r="C346" s="3">
        <v>8</v>
      </c>
      <c r="D346" s="9" t="s">
        <v>145</v>
      </c>
      <c r="E346" s="1" t="s">
        <v>13</v>
      </c>
      <c r="F346" s="5">
        <v>1</v>
      </c>
      <c r="G346" s="5">
        <v>1</v>
      </c>
      <c r="H346" s="1" t="s">
        <v>154</v>
      </c>
    </row>
    <row r="347" spans="1:8" ht="15" customHeight="1" x14ac:dyDescent="0.35">
      <c r="A347" s="1" t="s">
        <v>27</v>
      </c>
      <c r="B347" s="2" t="s">
        <v>5</v>
      </c>
      <c r="C347" s="3">
        <v>9</v>
      </c>
      <c r="D347" s="4" t="s">
        <v>161</v>
      </c>
      <c r="E347" s="1" t="s">
        <v>13</v>
      </c>
      <c r="F347" s="12">
        <v>0.5</v>
      </c>
      <c r="G347" s="5">
        <v>1</v>
      </c>
      <c r="H347" s="1" t="s">
        <v>171</v>
      </c>
    </row>
    <row r="348" spans="1:8" ht="15" customHeight="1" x14ac:dyDescent="0.35">
      <c r="A348" s="1" t="s">
        <v>27</v>
      </c>
      <c r="B348" s="2" t="s">
        <v>5</v>
      </c>
      <c r="C348" s="3">
        <v>10</v>
      </c>
      <c r="D348" s="9" t="s">
        <v>178</v>
      </c>
      <c r="E348" s="1" t="s">
        <v>7</v>
      </c>
      <c r="F348" s="5">
        <v>0</v>
      </c>
      <c r="G348" s="5">
        <v>1</v>
      </c>
      <c r="H348" s="1"/>
    </row>
    <row r="349" spans="1:8" ht="15" customHeight="1" x14ac:dyDescent="0.35">
      <c r="A349" s="1" t="s">
        <v>27</v>
      </c>
      <c r="B349" s="2" t="s">
        <v>5</v>
      </c>
      <c r="C349" s="3">
        <v>11</v>
      </c>
      <c r="D349" s="9" t="s">
        <v>472</v>
      </c>
      <c r="E349" s="1" t="s">
        <v>13</v>
      </c>
      <c r="F349" s="5">
        <v>1</v>
      </c>
      <c r="G349" s="5">
        <v>1</v>
      </c>
      <c r="H349" s="1" t="s">
        <v>482</v>
      </c>
    </row>
    <row r="350" spans="1:8" ht="15" customHeight="1" x14ac:dyDescent="0.35">
      <c r="A350" s="1" t="s">
        <v>27</v>
      </c>
      <c r="B350" s="2" t="s">
        <v>5</v>
      </c>
      <c r="C350" s="3">
        <v>12</v>
      </c>
      <c r="D350" s="15" t="s">
        <v>182</v>
      </c>
      <c r="E350" s="1" t="s">
        <v>13</v>
      </c>
      <c r="F350" s="5">
        <v>1</v>
      </c>
      <c r="G350" s="6">
        <v>1</v>
      </c>
      <c r="H350" s="1"/>
    </row>
    <row r="351" spans="1:8" ht="15" customHeight="1" x14ac:dyDescent="0.35">
      <c r="A351" s="1" t="s">
        <v>27</v>
      </c>
      <c r="B351" s="2" t="s">
        <v>203</v>
      </c>
      <c r="C351" s="11" t="s">
        <v>205</v>
      </c>
      <c r="D351" s="9" t="s">
        <v>206</v>
      </c>
      <c r="E351" s="1" t="s">
        <v>13</v>
      </c>
      <c r="F351" s="5">
        <v>1</v>
      </c>
      <c r="G351" s="5">
        <v>3</v>
      </c>
      <c r="H351" s="1" t="s">
        <v>209</v>
      </c>
    </row>
    <row r="352" spans="1:8" ht="15" customHeight="1" x14ac:dyDescent="0.35">
      <c r="A352" s="1" t="s">
        <v>27</v>
      </c>
      <c r="B352" s="2" t="s">
        <v>203</v>
      </c>
      <c r="C352" s="3">
        <v>2</v>
      </c>
      <c r="D352" s="9" t="s">
        <v>238</v>
      </c>
      <c r="E352" s="1" t="s">
        <v>7</v>
      </c>
      <c r="F352" s="5">
        <v>0</v>
      </c>
      <c r="G352" s="5">
        <v>1</v>
      </c>
      <c r="H352" s="1" t="s">
        <v>209</v>
      </c>
    </row>
    <row r="353" spans="1:8" ht="15" customHeight="1" x14ac:dyDescent="0.35">
      <c r="A353" s="1" t="s">
        <v>27</v>
      </c>
      <c r="B353" s="2" t="s">
        <v>252</v>
      </c>
      <c r="C353" s="11" t="s">
        <v>205</v>
      </c>
      <c r="D353" s="4" t="s">
        <v>253</v>
      </c>
      <c r="E353" s="1" t="s">
        <v>7</v>
      </c>
      <c r="F353" s="5">
        <v>0</v>
      </c>
      <c r="G353" s="12">
        <v>0.4</v>
      </c>
      <c r="H353" s="18" t="s">
        <v>258</v>
      </c>
    </row>
    <row r="354" spans="1:8" ht="15" customHeight="1" x14ac:dyDescent="0.35">
      <c r="A354" s="1" t="s">
        <v>27</v>
      </c>
      <c r="B354" s="2" t="s">
        <v>252</v>
      </c>
      <c r="C354" s="11" t="s">
        <v>215</v>
      </c>
      <c r="D354" s="15" t="s">
        <v>264</v>
      </c>
      <c r="E354" s="1" t="s">
        <v>7</v>
      </c>
      <c r="F354" s="5">
        <v>0</v>
      </c>
      <c r="G354" s="12">
        <v>0.2</v>
      </c>
      <c r="H354" s="18"/>
    </row>
    <row r="355" spans="1:8" ht="15" customHeight="1" x14ac:dyDescent="0.35">
      <c r="A355" s="1" t="s">
        <v>27</v>
      </c>
      <c r="B355" s="2" t="s">
        <v>252</v>
      </c>
      <c r="C355" s="11" t="s">
        <v>220</v>
      </c>
      <c r="D355" s="15" t="s">
        <v>271</v>
      </c>
      <c r="E355" s="1" t="s">
        <v>7</v>
      </c>
      <c r="F355" s="5">
        <v>0</v>
      </c>
      <c r="G355" s="12">
        <v>0.2</v>
      </c>
      <c r="H355" s="18"/>
    </row>
    <row r="356" spans="1:8" ht="15" customHeight="1" x14ac:dyDescent="0.35">
      <c r="A356" s="1" t="s">
        <v>27</v>
      </c>
      <c r="B356" s="2" t="s">
        <v>252</v>
      </c>
      <c r="C356" s="11" t="s">
        <v>273</v>
      </c>
      <c r="D356" s="15" t="s">
        <v>274</v>
      </c>
      <c r="E356" s="1" t="s">
        <v>7</v>
      </c>
      <c r="F356" s="5">
        <v>0</v>
      </c>
      <c r="G356" s="12">
        <v>0.4</v>
      </c>
    </row>
    <row r="357" spans="1:8" ht="15" customHeight="1" x14ac:dyDescent="0.35">
      <c r="A357" s="1" t="s">
        <v>27</v>
      </c>
      <c r="B357" s="2" t="s">
        <v>252</v>
      </c>
      <c r="C357" s="11" t="s">
        <v>276</v>
      </c>
      <c r="D357" s="15" t="s">
        <v>277</v>
      </c>
      <c r="E357" s="1" t="s">
        <v>7</v>
      </c>
      <c r="F357" s="5">
        <v>0</v>
      </c>
      <c r="G357" s="12">
        <v>0.4</v>
      </c>
    </row>
    <row r="358" spans="1:8" ht="15" customHeight="1" x14ac:dyDescent="0.35">
      <c r="A358" s="1" t="s">
        <v>27</v>
      </c>
      <c r="B358" s="2" t="s">
        <v>252</v>
      </c>
      <c r="C358" s="11" t="s">
        <v>279</v>
      </c>
      <c r="D358" s="15" t="s">
        <v>280</v>
      </c>
      <c r="E358" s="1" t="s">
        <v>7</v>
      </c>
      <c r="F358" s="5">
        <v>0</v>
      </c>
      <c r="G358" s="12">
        <v>0.4</v>
      </c>
      <c r="H358" s="18"/>
    </row>
    <row r="359" spans="1:8" ht="15" customHeight="1" x14ac:dyDescent="0.35">
      <c r="A359" s="1" t="s">
        <v>27</v>
      </c>
      <c r="B359" s="2" t="s">
        <v>252</v>
      </c>
      <c r="C359" s="3">
        <v>2</v>
      </c>
      <c r="D359" s="8" t="s">
        <v>491</v>
      </c>
      <c r="E359" s="1" t="s">
        <v>13</v>
      </c>
      <c r="F359" s="5">
        <v>1</v>
      </c>
      <c r="G359" s="5">
        <v>1</v>
      </c>
      <c r="H359" s="17" t="s">
        <v>295</v>
      </c>
    </row>
    <row r="360" spans="1:8" ht="15" customHeight="1" x14ac:dyDescent="0.35">
      <c r="A360" s="1" t="s">
        <v>27</v>
      </c>
      <c r="B360" s="2" t="s">
        <v>252</v>
      </c>
      <c r="C360" s="3">
        <v>3</v>
      </c>
      <c r="D360" s="4" t="s">
        <v>304</v>
      </c>
      <c r="E360" s="1" t="s">
        <v>13</v>
      </c>
      <c r="F360" s="5">
        <v>1</v>
      </c>
      <c r="G360" s="5">
        <v>1</v>
      </c>
      <c r="H360" s="1" t="s">
        <v>313</v>
      </c>
    </row>
    <row r="361" spans="1:8" ht="15" customHeight="1" x14ac:dyDescent="0.35">
      <c r="A361" s="1" t="s">
        <v>27</v>
      </c>
      <c r="B361" s="2" t="s">
        <v>252</v>
      </c>
      <c r="C361" s="3">
        <v>4</v>
      </c>
      <c r="D361" s="4" t="s">
        <v>322</v>
      </c>
      <c r="E361" s="1" t="s">
        <v>13</v>
      </c>
      <c r="F361" s="5">
        <v>1</v>
      </c>
      <c r="G361" s="5">
        <v>1</v>
      </c>
      <c r="H361" s="1" t="s">
        <v>331</v>
      </c>
    </row>
    <row r="362" spans="1:8" ht="15" customHeight="1" x14ac:dyDescent="0.35">
      <c r="A362" s="1" t="s">
        <v>27</v>
      </c>
      <c r="B362" s="2" t="s">
        <v>252</v>
      </c>
      <c r="C362" s="3">
        <v>5</v>
      </c>
      <c r="D362" s="4" t="s">
        <v>341</v>
      </c>
      <c r="E362" s="1" t="s">
        <v>7</v>
      </c>
      <c r="F362" s="5">
        <v>0</v>
      </c>
      <c r="G362" s="5">
        <v>1</v>
      </c>
      <c r="H362" s="1" t="s">
        <v>347</v>
      </c>
    </row>
    <row r="363" spans="1:8" ht="15" customHeight="1" x14ac:dyDescent="0.35">
      <c r="A363" s="1" t="s">
        <v>27</v>
      </c>
      <c r="B363" s="2" t="s">
        <v>252</v>
      </c>
      <c r="C363" s="3">
        <v>6</v>
      </c>
      <c r="D363" s="4" t="s">
        <v>354</v>
      </c>
      <c r="E363" s="1" t="s">
        <v>7</v>
      </c>
      <c r="F363" s="5">
        <v>0</v>
      </c>
      <c r="G363" s="5">
        <v>1</v>
      </c>
      <c r="H363" s="1" t="s">
        <v>363</v>
      </c>
    </row>
    <row r="364" spans="1:8" ht="15" customHeight="1" x14ac:dyDescent="0.35">
      <c r="A364" s="1" t="s">
        <v>27</v>
      </c>
      <c r="B364" s="2" t="s">
        <v>252</v>
      </c>
      <c r="C364" s="3">
        <v>7</v>
      </c>
      <c r="D364" s="4" t="s">
        <v>373</v>
      </c>
      <c r="E364" s="1" t="s">
        <v>13</v>
      </c>
      <c r="F364" s="5">
        <v>1</v>
      </c>
      <c r="G364" s="5">
        <v>1</v>
      </c>
      <c r="H364" s="1" t="s">
        <v>380</v>
      </c>
    </row>
    <row r="365" spans="1:8" ht="15" customHeight="1" x14ac:dyDescent="0.35">
      <c r="A365" s="1" t="s">
        <v>27</v>
      </c>
      <c r="B365" s="2" t="s">
        <v>252</v>
      </c>
      <c r="C365" s="3">
        <v>8</v>
      </c>
      <c r="D365" s="4" t="s">
        <v>390</v>
      </c>
      <c r="E365" s="1" t="s">
        <v>13</v>
      </c>
      <c r="F365" s="5">
        <v>1</v>
      </c>
      <c r="G365" s="5">
        <v>1</v>
      </c>
      <c r="H365" s="1" t="s">
        <v>399</v>
      </c>
    </row>
    <row r="366" spans="1:8" ht="15" customHeight="1" x14ac:dyDescent="0.35">
      <c r="A366" s="1" t="s">
        <v>27</v>
      </c>
      <c r="B366" s="2" t="s">
        <v>407</v>
      </c>
      <c r="C366" s="11" t="s">
        <v>215</v>
      </c>
      <c r="D366" s="9" t="s">
        <v>409</v>
      </c>
      <c r="E366" s="24">
        <v>1392.25</v>
      </c>
      <c r="F366" s="26">
        <v>0.25481307081833016</v>
      </c>
      <c r="G366" s="5">
        <v>1</v>
      </c>
      <c r="H366" s="1" t="s">
        <v>512</v>
      </c>
    </row>
    <row r="367" spans="1:8" ht="15" customHeight="1" x14ac:dyDescent="0.35">
      <c r="A367" s="1" t="s">
        <v>27</v>
      </c>
      <c r="B367" s="2" t="s">
        <v>407</v>
      </c>
      <c r="C367" s="11" t="s">
        <v>205</v>
      </c>
      <c r="D367" s="9" t="s">
        <v>408</v>
      </c>
      <c r="E367" s="22">
        <v>2784.5</v>
      </c>
      <c r="F367" s="27">
        <v>0</v>
      </c>
      <c r="G367" s="5">
        <v>2</v>
      </c>
      <c r="H367" s="8" t="s">
        <v>496</v>
      </c>
    </row>
    <row r="368" spans="1:8" ht="15" customHeight="1" x14ac:dyDescent="0.35">
      <c r="A368" s="1" t="s">
        <v>27</v>
      </c>
      <c r="B368" s="2" t="s">
        <v>407</v>
      </c>
      <c r="C368" s="3">
        <v>2</v>
      </c>
      <c r="D368" s="4" t="s">
        <v>412</v>
      </c>
      <c r="E368" s="22">
        <v>1551.8607812500002</v>
      </c>
      <c r="F368" s="26">
        <v>0.91125166514596656</v>
      </c>
      <c r="G368" s="5">
        <v>2</v>
      </c>
      <c r="H368" s="1" t="s">
        <v>539</v>
      </c>
    </row>
    <row r="369" spans="1:8" ht="15" customHeight="1" x14ac:dyDescent="0.35">
      <c r="A369" s="1" t="s">
        <v>29</v>
      </c>
      <c r="B369" s="2" t="s">
        <v>5</v>
      </c>
      <c r="C369" s="3">
        <v>1</v>
      </c>
      <c r="D369" s="4" t="s">
        <v>6</v>
      </c>
      <c r="E369" s="1" t="s">
        <v>13</v>
      </c>
      <c r="F369" s="5">
        <v>1</v>
      </c>
      <c r="G369" s="5">
        <v>1</v>
      </c>
      <c r="H369" s="1" t="s">
        <v>30</v>
      </c>
    </row>
    <row r="370" spans="1:8" ht="15" customHeight="1" x14ac:dyDescent="0.35">
      <c r="A370" s="1" t="s">
        <v>29</v>
      </c>
      <c r="B370" s="2" t="s">
        <v>5</v>
      </c>
      <c r="C370" s="3">
        <v>2</v>
      </c>
      <c r="D370" s="9" t="s">
        <v>41</v>
      </c>
      <c r="E370" s="1" t="s">
        <v>7</v>
      </c>
      <c r="F370" s="5">
        <v>0</v>
      </c>
      <c r="G370" s="12">
        <v>0.5</v>
      </c>
      <c r="H370" s="1"/>
    </row>
    <row r="371" spans="1:8" ht="15" customHeight="1" x14ac:dyDescent="0.35">
      <c r="A371" s="1" t="s">
        <v>29</v>
      </c>
      <c r="B371" s="2" t="s">
        <v>5</v>
      </c>
      <c r="C371" s="3">
        <v>3</v>
      </c>
      <c r="D371" s="9" t="s">
        <v>48</v>
      </c>
      <c r="E371" s="1" t="s">
        <v>13</v>
      </c>
      <c r="F371" s="12">
        <v>0.5</v>
      </c>
      <c r="G371" s="12">
        <v>0.5</v>
      </c>
      <c r="H371" s="1" t="s">
        <v>51</v>
      </c>
    </row>
    <row r="372" spans="1:8" ht="15" customHeight="1" x14ac:dyDescent="0.35">
      <c r="A372" s="1" t="s">
        <v>29</v>
      </c>
      <c r="B372" s="2" t="s">
        <v>5</v>
      </c>
      <c r="C372" s="3">
        <v>4</v>
      </c>
      <c r="D372" s="4" t="s">
        <v>52</v>
      </c>
      <c r="E372" s="1" t="s">
        <v>13</v>
      </c>
      <c r="F372" s="5">
        <v>1</v>
      </c>
      <c r="G372" s="5">
        <v>1</v>
      </c>
      <c r="H372" s="1" t="s">
        <v>62</v>
      </c>
    </row>
    <row r="373" spans="1:8" ht="15" customHeight="1" x14ac:dyDescent="0.35">
      <c r="A373" s="1" t="s">
        <v>29</v>
      </c>
      <c r="B373" s="2" t="s">
        <v>5</v>
      </c>
      <c r="C373" s="3">
        <v>5</v>
      </c>
      <c r="D373" s="9" t="s">
        <v>78</v>
      </c>
      <c r="E373" s="1" t="s">
        <v>13</v>
      </c>
      <c r="F373" s="5">
        <v>1</v>
      </c>
      <c r="G373" s="5">
        <v>1</v>
      </c>
      <c r="H373" s="1" t="s">
        <v>90</v>
      </c>
    </row>
    <row r="374" spans="1:8" ht="15" customHeight="1" x14ac:dyDescent="0.35">
      <c r="A374" s="1" t="s">
        <v>29</v>
      </c>
      <c r="B374" s="14" t="s">
        <v>5</v>
      </c>
      <c r="C374" s="11" t="s">
        <v>81</v>
      </c>
      <c r="D374" s="9" t="s">
        <v>82</v>
      </c>
      <c r="E374" s="1" t="s">
        <v>13</v>
      </c>
      <c r="F374" s="12">
        <f>1/3</f>
        <v>0.33333333333333331</v>
      </c>
      <c r="G374" s="12">
        <f>1/3</f>
        <v>0.33333333333333331</v>
      </c>
      <c r="H374" s="1" t="s">
        <v>111</v>
      </c>
    </row>
    <row r="375" spans="1:8" s="7" customFormat="1" ht="15" customHeight="1" x14ac:dyDescent="0.35">
      <c r="A375" s="7" t="s">
        <v>29</v>
      </c>
      <c r="B375" s="2" t="s">
        <v>5</v>
      </c>
      <c r="C375" s="11" t="s">
        <v>117</v>
      </c>
      <c r="D375" s="9" t="s">
        <v>118</v>
      </c>
      <c r="E375" s="1" t="s">
        <v>13</v>
      </c>
      <c r="F375" s="12">
        <f>1/3</f>
        <v>0.33333333333333331</v>
      </c>
      <c r="G375" s="12">
        <f>1/3</f>
        <v>0.33333333333333331</v>
      </c>
      <c r="H375" s="1" t="s">
        <v>124</v>
      </c>
    </row>
    <row r="376" spans="1:8" ht="15" customHeight="1" x14ac:dyDescent="0.35">
      <c r="A376" s="7" t="s">
        <v>29</v>
      </c>
      <c r="B376" s="14" t="s">
        <v>5</v>
      </c>
      <c r="C376" s="11" t="s">
        <v>127</v>
      </c>
      <c r="D376" s="9" t="s">
        <v>128</v>
      </c>
      <c r="E376" s="1" t="s">
        <v>7</v>
      </c>
      <c r="F376" s="5">
        <v>0</v>
      </c>
      <c r="G376" s="12">
        <f>1/3</f>
        <v>0.33333333333333331</v>
      </c>
      <c r="H376" s="1"/>
    </row>
    <row r="377" spans="1:8" ht="15" customHeight="1" x14ac:dyDescent="0.35">
      <c r="A377" s="1" t="s">
        <v>29</v>
      </c>
      <c r="B377" s="2" t="s">
        <v>5</v>
      </c>
      <c r="C377" s="3">
        <v>7</v>
      </c>
      <c r="D377" s="9" t="s">
        <v>139</v>
      </c>
      <c r="E377" s="1" t="s">
        <v>7</v>
      </c>
      <c r="F377" s="5">
        <v>0</v>
      </c>
      <c r="G377" s="5">
        <v>1</v>
      </c>
      <c r="H377" s="1"/>
    </row>
    <row r="378" spans="1:8" ht="15" customHeight="1" x14ac:dyDescent="0.35">
      <c r="A378" s="1" t="s">
        <v>29</v>
      </c>
      <c r="B378" s="2" t="s">
        <v>5</v>
      </c>
      <c r="C378" s="3">
        <v>8</v>
      </c>
      <c r="D378" s="9" t="s">
        <v>145</v>
      </c>
      <c r="E378" s="1" t="s">
        <v>13</v>
      </c>
      <c r="F378" s="5">
        <v>1</v>
      </c>
      <c r="G378" s="5">
        <v>1</v>
      </c>
      <c r="H378" s="1" t="s">
        <v>155</v>
      </c>
    </row>
    <row r="379" spans="1:8" ht="15" customHeight="1" x14ac:dyDescent="0.35">
      <c r="A379" s="1" t="s">
        <v>29</v>
      </c>
      <c r="B379" s="2" t="s">
        <v>5</v>
      </c>
      <c r="C379" s="3">
        <v>9</v>
      </c>
      <c r="D379" s="4" t="s">
        <v>161</v>
      </c>
      <c r="E379" s="1" t="s">
        <v>13</v>
      </c>
      <c r="F379" s="12">
        <v>0.5</v>
      </c>
      <c r="G379" s="5">
        <v>1</v>
      </c>
      <c r="H379" s="1" t="s">
        <v>172</v>
      </c>
    </row>
    <row r="380" spans="1:8" ht="15" customHeight="1" x14ac:dyDescent="0.35">
      <c r="A380" s="1" t="s">
        <v>29</v>
      </c>
      <c r="B380" s="2" t="s">
        <v>5</v>
      </c>
      <c r="C380" s="3">
        <v>10</v>
      </c>
      <c r="D380" s="9" t="s">
        <v>178</v>
      </c>
      <c r="E380" s="1" t="s">
        <v>7</v>
      </c>
      <c r="F380" s="5">
        <v>0</v>
      </c>
      <c r="G380" s="5">
        <v>1</v>
      </c>
      <c r="H380" s="1"/>
    </row>
    <row r="381" spans="1:8" s="7" customFormat="1" ht="15" customHeight="1" x14ac:dyDescent="0.35">
      <c r="A381" s="1" t="s">
        <v>29</v>
      </c>
      <c r="B381" s="2" t="s">
        <v>5</v>
      </c>
      <c r="C381" s="3">
        <v>11</v>
      </c>
      <c r="D381" s="9" t="s">
        <v>472</v>
      </c>
      <c r="E381" s="1" t="s">
        <v>13</v>
      </c>
      <c r="F381" s="36">
        <v>0.578125</v>
      </c>
      <c r="G381" s="5">
        <v>1</v>
      </c>
      <c r="H381" s="1" t="s">
        <v>489</v>
      </c>
    </row>
    <row r="382" spans="1:8" s="7" customFormat="1" ht="15" customHeight="1" x14ac:dyDescent="0.35">
      <c r="A382" s="1" t="s">
        <v>29</v>
      </c>
      <c r="B382" s="2" t="s">
        <v>5</v>
      </c>
      <c r="C382" s="3">
        <v>12</v>
      </c>
      <c r="D382" s="15" t="s">
        <v>182</v>
      </c>
      <c r="E382" s="1" t="s">
        <v>13</v>
      </c>
      <c r="F382" s="5">
        <v>1</v>
      </c>
      <c r="G382" s="6">
        <v>1</v>
      </c>
      <c r="H382" s="1"/>
    </row>
    <row r="383" spans="1:8" ht="15" customHeight="1" x14ac:dyDescent="0.35">
      <c r="A383" s="1" t="s">
        <v>29</v>
      </c>
      <c r="B383" s="2" t="s">
        <v>203</v>
      </c>
      <c r="C383" s="16">
        <v>1</v>
      </c>
      <c r="D383" s="9" t="s">
        <v>204</v>
      </c>
      <c r="E383" s="1" t="s">
        <v>7</v>
      </c>
      <c r="F383" s="5">
        <v>0</v>
      </c>
      <c r="G383" s="5">
        <v>3</v>
      </c>
      <c r="H383" s="1" t="s">
        <v>210</v>
      </c>
    </row>
    <row r="384" spans="1:8" ht="15" customHeight="1" x14ac:dyDescent="0.35">
      <c r="A384" s="1" t="s">
        <v>29</v>
      </c>
      <c r="B384" s="2" t="s">
        <v>203</v>
      </c>
      <c r="C384" s="3">
        <v>2</v>
      </c>
      <c r="D384" s="9" t="s">
        <v>238</v>
      </c>
      <c r="E384" s="1" t="s">
        <v>7</v>
      </c>
      <c r="F384" s="5">
        <v>0</v>
      </c>
      <c r="G384" s="5">
        <v>1</v>
      </c>
      <c r="H384" s="1"/>
    </row>
    <row r="385" spans="1:8" ht="15" customHeight="1" x14ac:dyDescent="0.35">
      <c r="A385" s="1" t="s">
        <v>29</v>
      </c>
      <c r="B385" s="2" t="s">
        <v>252</v>
      </c>
      <c r="C385" s="11" t="s">
        <v>205</v>
      </c>
      <c r="D385" s="4" t="s">
        <v>253</v>
      </c>
      <c r="E385" s="1" t="s">
        <v>13</v>
      </c>
      <c r="F385" s="12">
        <v>0.4</v>
      </c>
      <c r="G385" s="12">
        <v>0.4</v>
      </c>
      <c r="H385" s="17" t="s">
        <v>259</v>
      </c>
    </row>
    <row r="386" spans="1:8" ht="15" customHeight="1" x14ac:dyDescent="0.35">
      <c r="A386" s="1" t="s">
        <v>29</v>
      </c>
      <c r="B386" s="2" t="s">
        <v>252</v>
      </c>
      <c r="C386" s="11" t="s">
        <v>215</v>
      </c>
      <c r="D386" s="15" t="s">
        <v>264</v>
      </c>
      <c r="E386" s="8" t="s">
        <v>13</v>
      </c>
      <c r="F386" s="12">
        <v>0.2</v>
      </c>
      <c r="G386" s="12">
        <v>0.2</v>
      </c>
      <c r="H386" s="17" t="s">
        <v>268</v>
      </c>
    </row>
    <row r="387" spans="1:8" ht="15" customHeight="1" x14ac:dyDescent="0.35">
      <c r="A387" s="1" t="s">
        <v>29</v>
      </c>
      <c r="B387" s="2" t="s">
        <v>252</v>
      </c>
      <c r="C387" s="11" t="s">
        <v>220</v>
      </c>
      <c r="D387" s="15" t="s">
        <v>271</v>
      </c>
      <c r="E387" s="8" t="s">
        <v>13</v>
      </c>
      <c r="F387" s="12">
        <v>0.2</v>
      </c>
      <c r="G387" s="12">
        <v>0.2</v>
      </c>
      <c r="H387" s="17" t="s">
        <v>268</v>
      </c>
    </row>
    <row r="388" spans="1:8" ht="15" customHeight="1" x14ac:dyDescent="0.35">
      <c r="A388" s="1" t="s">
        <v>29</v>
      </c>
      <c r="B388" s="2" t="s">
        <v>252</v>
      </c>
      <c r="C388" s="11" t="s">
        <v>273</v>
      </c>
      <c r="D388" s="15" t="s">
        <v>274</v>
      </c>
      <c r="E388" s="1" t="s">
        <v>7</v>
      </c>
      <c r="F388" s="5">
        <v>0</v>
      </c>
      <c r="G388" s="12">
        <v>0.4</v>
      </c>
    </row>
    <row r="389" spans="1:8" ht="15" customHeight="1" x14ac:dyDescent="0.35">
      <c r="A389" s="1" t="s">
        <v>29</v>
      </c>
      <c r="B389" s="2" t="s">
        <v>252</v>
      </c>
      <c r="C389" s="11" t="s">
        <v>276</v>
      </c>
      <c r="D389" s="15" t="s">
        <v>277</v>
      </c>
      <c r="E389" s="1" t="s">
        <v>7</v>
      </c>
      <c r="F389" s="5">
        <v>0</v>
      </c>
      <c r="G389" s="12">
        <v>0.4</v>
      </c>
    </row>
    <row r="390" spans="1:8" ht="15" customHeight="1" x14ac:dyDescent="0.35">
      <c r="A390" s="1" t="s">
        <v>29</v>
      </c>
      <c r="B390" s="2" t="s">
        <v>252</v>
      </c>
      <c r="C390" s="11" t="s">
        <v>279</v>
      </c>
      <c r="D390" s="15" t="s">
        <v>280</v>
      </c>
      <c r="E390" s="8" t="s">
        <v>13</v>
      </c>
      <c r="F390" s="12">
        <f>G390</f>
        <v>0.4</v>
      </c>
      <c r="G390" s="12">
        <v>0.4</v>
      </c>
      <c r="H390" s="18" t="s">
        <v>284</v>
      </c>
    </row>
    <row r="391" spans="1:8" ht="15" customHeight="1" x14ac:dyDescent="0.35">
      <c r="A391" s="1" t="s">
        <v>29</v>
      </c>
      <c r="B391" s="2" t="s">
        <v>252</v>
      </c>
      <c r="C391" s="3">
        <v>2</v>
      </c>
      <c r="D391" s="8" t="s">
        <v>491</v>
      </c>
      <c r="E391" s="1" t="s">
        <v>13</v>
      </c>
      <c r="F391" s="5">
        <v>1</v>
      </c>
      <c r="G391" s="5">
        <v>1</v>
      </c>
      <c r="H391" s="17" t="s">
        <v>296</v>
      </c>
    </row>
    <row r="392" spans="1:8" ht="15" customHeight="1" x14ac:dyDescent="0.35">
      <c r="A392" s="1" t="s">
        <v>29</v>
      </c>
      <c r="B392" s="2" t="s">
        <v>252</v>
      </c>
      <c r="C392" s="3">
        <v>3</v>
      </c>
      <c r="D392" s="4" t="s">
        <v>304</v>
      </c>
      <c r="E392" s="1" t="s">
        <v>13</v>
      </c>
      <c r="F392" s="5">
        <v>1</v>
      </c>
      <c r="G392" s="5">
        <v>1</v>
      </c>
      <c r="H392" s="1" t="s">
        <v>314</v>
      </c>
    </row>
    <row r="393" spans="1:8" ht="15" customHeight="1" x14ac:dyDescent="0.35">
      <c r="A393" s="1" t="s">
        <v>29</v>
      </c>
      <c r="B393" s="2" t="s">
        <v>252</v>
      </c>
      <c r="C393" s="3">
        <v>4</v>
      </c>
      <c r="D393" s="4" t="s">
        <v>322</v>
      </c>
      <c r="E393" s="1" t="s">
        <v>13</v>
      </c>
      <c r="F393" s="5">
        <v>1</v>
      </c>
      <c r="G393" s="5">
        <v>1</v>
      </c>
      <c r="H393" s="1" t="s">
        <v>332</v>
      </c>
    </row>
    <row r="394" spans="1:8" ht="15" customHeight="1" x14ac:dyDescent="0.35">
      <c r="A394" s="1" t="s">
        <v>29</v>
      </c>
      <c r="B394" s="2" t="s">
        <v>252</v>
      </c>
      <c r="C394" s="3">
        <v>5</v>
      </c>
      <c r="D394" s="4" t="s">
        <v>341</v>
      </c>
      <c r="E394" s="1" t="s">
        <v>7</v>
      </c>
      <c r="F394" s="5">
        <v>0</v>
      </c>
      <c r="G394" s="5">
        <v>1</v>
      </c>
      <c r="H394" s="1" t="s">
        <v>348</v>
      </c>
    </row>
    <row r="395" spans="1:8" ht="15" customHeight="1" x14ac:dyDescent="0.35">
      <c r="A395" s="1" t="s">
        <v>29</v>
      </c>
      <c r="B395" s="2" t="s">
        <v>252</v>
      </c>
      <c r="C395" s="3">
        <v>6</v>
      </c>
      <c r="D395" s="4" t="s">
        <v>354</v>
      </c>
      <c r="E395" s="1" t="s">
        <v>13</v>
      </c>
      <c r="F395" s="5">
        <v>1</v>
      </c>
      <c r="G395" s="5">
        <v>1</v>
      </c>
      <c r="H395" s="1" t="s">
        <v>364</v>
      </c>
    </row>
    <row r="396" spans="1:8" ht="15" customHeight="1" x14ac:dyDescent="0.35">
      <c r="A396" s="1" t="s">
        <v>29</v>
      </c>
      <c r="B396" s="2" t="s">
        <v>252</v>
      </c>
      <c r="C396" s="3">
        <v>7</v>
      </c>
      <c r="D396" s="4" t="s">
        <v>373</v>
      </c>
      <c r="E396" s="1" t="s">
        <v>13</v>
      </c>
      <c r="F396" s="5">
        <v>1</v>
      </c>
      <c r="G396" s="5">
        <v>1</v>
      </c>
      <c r="H396" s="1" t="s">
        <v>381</v>
      </c>
    </row>
    <row r="397" spans="1:8" ht="15" customHeight="1" x14ac:dyDescent="0.35">
      <c r="A397" s="1" t="s">
        <v>29</v>
      </c>
      <c r="B397" s="2" t="s">
        <v>252</v>
      </c>
      <c r="C397" s="3">
        <v>8</v>
      </c>
      <c r="D397" s="4" t="s">
        <v>390</v>
      </c>
      <c r="E397" s="1" t="s">
        <v>13</v>
      </c>
      <c r="F397" s="5">
        <v>1</v>
      </c>
      <c r="G397" s="5">
        <v>1</v>
      </c>
      <c r="H397" s="1" t="s">
        <v>400</v>
      </c>
    </row>
    <row r="398" spans="1:8" ht="15" customHeight="1" x14ac:dyDescent="0.35">
      <c r="A398" s="1" t="s">
        <v>29</v>
      </c>
      <c r="B398" s="2" t="s">
        <v>407</v>
      </c>
      <c r="C398" s="11" t="s">
        <v>205</v>
      </c>
      <c r="D398" s="9" t="s">
        <v>408</v>
      </c>
      <c r="E398" s="22">
        <v>7032.7300000000005</v>
      </c>
      <c r="F398" s="23">
        <v>1.4663298233016833</v>
      </c>
      <c r="G398" s="5">
        <v>2</v>
      </c>
      <c r="H398" s="1" t="s">
        <v>497</v>
      </c>
    </row>
    <row r="399" spans="1:8" ht="15" customHeight="1" x14ac:dyDescent="0.35">
      <c r="A399" s="1" t="s">
        <v>29</v>
      </c>
      <c r="B399" s="2" t="s">
        <v>407</v>
      </c>
      <c r="C399" s="11" t="s">
        <v>215</v>
      </c>
      <c r="D399" s="9" t="s">
        <v>409</v>
      </c>
      <c r="E399" s="29">
        <v>390.7072222222223</v>
      </c>
      <c r="F399" s="5">
        <v>0</v>
      </c>
      <c r="G399" s="5">
        <v>1</v>
      </c>
      <c r="H399" s="1" t="s">
        <v>513</v>
      </c>
    </row>
    <row r="400" spans="1:8" ht="15" customHeight="1" x14ac:dyDescent="0.35">
      <c r="A400" s="1" t="s">
        <v>29</v>
      </c>
      <c r="B400" s="2" t="s">
        <v>407</v>
      </c>
      <c r="C400" s="3">
        <v>2</v>
      </c>
      <c r="D400" s="4" t="s">
        <v>412</v>
      </c>
      <c r="E400" s="22">
        <v>1446.3083333333334</v>
      </c>
      <c r="F400" s="26">
        <v>0.98710999139214117</v>
      </c>
      <c r="G400" s="5">
        <v>2</v>
      </c>
      <c r="H400" s="1" t="s">
        <v>540</v>
      </c>
    </row>
    <row r="401" spans="1:8" ht="15" customHeight="1" x14ac:dyDescent="0.35">
      <c r="A401" s="1" t="s">
        <v>31</v>
      </c>
      <c r="B401" s="2" t="s">
        <v>5</v>
      </c>
      <c r="C401" s="3">
        <v>1</v>
      </c>
      <c r="D401" s="4" t="s">
        <v>6</v>
      </c>
      <c r="E401" s="1" t="s">
        <v>7</v>
      </c>
      <c r="F401" s="5">
        <v>0</v>
      </c>
      <c r="G401" s="5">
        <v>1</v>
      </c>
      <c r="H401" s="1"/>
    </row>
    <row r="402" spans="1:8" ht="15" customHeight="1" x14ac:dyDescent="0.35">
      <c r="A402" s="1" t="s">
        <v>31</v>
      </c>
      <c r="B402" s="2" t="s">
        <v>5</v>
      </c>
      <c r="C402" s="3">
        <v>2</v>
      </c>
      <c r="D402" s="9" t="s">
        <v>41</v>
      </c>
      <c r="E402" s="1" t="s">
        <v>7</v>
      </c>
      <c r="F402" s="5">
        <v>0</v>
      </c>
      <c r="G402" s="12">
        <v>0.5</v>
      </c>
      <c r="H402" s="1"/>
    </row>
    <row r="403" spans="1:8" ht="15" customHeight="1" x14ac:dyDescent="0.35">
      <c r="A403" s="1" t="s">
        <v>31</v>
      </c>
      <c r="B403" s="2" t="s">
        <v>5</v>
      </c>
      <c r="C403" s="3">
        <v>3</v>
      </c>
      <c r="D403" s="9" t="s">
        <v>48</v>
      </c>
      <c r="E403" s="1" t="s">
        <v>7</v>
      </c>
      <c r="F403" s="5">
        <v>0</v>
      </c>
      <c r="G403" s="12">
        <v>0.5</v>
      </c>
      <c r="H403" s="1"/>
    </row>
    <row r="404" spans="1:8" ht="15" customHeight="1" x14ac:dyDescent="0.35">
      <c r="A404" s="1" t="s">
        <v>31</v>
      </c>
      <c r="B404" s="2" t="s">
        <v>5</v>
      </c>
      <c r="C404" s="3">
        <v>4</v>
      </c>
      <c r="D404" s="4" t="s">
        <v>52</v>
      </c>
      <c r="E404" s="1" t="s">
        <v>13</v>
      </c>
      <c r="F404" s="5">
        <v>1</v>
      </c>
      <c r="G404" s="5">
        <v>1</v>
      </c>
      <c r="H404" s="1"/>
    </row>
    <row r="405" spans="1:8" ht="15" customHeight="1" x14ac:dyDescent="0.35">
      <c r="A405" s="1" t="s">
        <v>31</v>
      </c>
      <c r="B405" s="2" t="s">
        <v>5</v>
      </c>
      <c r="C405" s="3">
        <v>5</v>
      </c>
      <c r="D405" s="9" t="s">
        <v>78</v>
      </c>
      <c r="E405" s="1" t="s">
        <v>13</v>
      </c>
      <c r="F405" s="5">
        <v>1</v>
      </c>
      <c r="G405" s="5">
        <v>1</v>
      </c>
      <c r="H405" s="1" t="s">
        <v>91</v>
      </c>
    </row>
    <row r="406" spans="1:8" ht="15" customHeight="1" x14ac:dyDescent="0.35">
      <c r="A406" s="1" t="s">
        <v>31</v>
      </c>
      <c r="B406" s="14" t="s">
        <v>5</v>
      </c>
      <c r="C406" s="11" t="s">
        <v>81</v>
      </c>
      <c r="D406" s="9" t="s">
        <v>82</v>
      </c>
      <c r="E406" s="1" t="s">
        <v>7</v>
      </c>
      <c r="F406" s="5">
        <v>0</v>
      </c>
      <c r="G406" s="12">
        <v>0.33333299999999999</v>
      </c>
      <c r="H406" s="1"/>
    </row>
    <row r="407" spans="1:8" ht="15" customHeight="1" x14ac:dyDescent="0.35">
      <c r="A407" s="7" t="s">
        <v>31</v>
      </c>
      <c r="B407" s="2" t="s">
        <v>5</v>
      </c>
      <c r="C407" s="11" t="s">
        <v>117</v>
      </c>
      <c r="D407" s="9" t="s">
        <v>118</v>
      </c>
      <c r="E407" s="1" t="s">
        <v>7</v>
      </c>
      <c r="F407" s="5">
        <v>0</v>
      </c>
      <c r="G407" s="12">
        <v>0.33333299999999999</v>
      </c>
      <c r="H407" s="1"/>
    </row>
    <row r="408" spans="1:8" ht="15" customHeight="1" x14ac:dyDescent="0.35">
      <c r="A408" s="7" t="s">
        <v>31</v>
      </c>
      <c r="B408" s="14" t="s">
        <v>5</v>
      </c>
      <c r="C408" s="11" t="s">
        <v>127</v>
      </c>
      <c r="D408" s="9" t="s">
        <v>128</v>
      </c>
      <c r="E408" s="1" t="s">
        <v>7</v>
      </c>
      <c r="F408" s="5">
        <v>0</v>
      </c>
      <c r="G408" s="12">
        <v>0.33333299999999999</v>
      </c>
      <c r="H408" s="1"/>
    </row>
    <row r="409" spans="1:8" ht="15" customHeight="1" x14ac:dyDescent="0.35">
      <c r="A409" s="1" t="s">
        <v>31</v>
      </c>
      <c r="B409" s="2" t="s">
        <v>5</v>
      </c>
      <c r="C409" s="3">
        <v>7</v>
      </c>
      <c r="D409" s="9" t="s">
        <v>139</v>
      </c>
      <c r="E409" s="1" t="s">
        <v>13</v>
      </c>
      <c r="F409" s="5">
        <v>1</v>
      </c>
      <c r="G409" s="5">
        <v>1</v>
      </c>
      <c r="H409" s="1" t="s">
        <v>140</v>
      </c>
    </row>
    <row r="410" spans="1:8" ht="15" customHeight="1" x14ac:dyDescent="0.35">
      <c r="A410" s="1" t="s">
        <v>31</v>
      </c>
      <c r="B410" s="2" t="s">
        <v>5</v>
      </c>
      <c r="C410" s="3">
        <v>8</v>
      </c>
      <c r="D410" s="9" t="s">
        <v>145</v>
      </c>
      <c r="E410" s="1" t="s">
        <v>13</v>
      </c>
      <c r="F410" s="5">
        <v>1</v>
      </c>
      <c r="G410" s="5">
        <v>1</v>
      </c>
      <c r="H410" s="1" t="s">
        <v>156</v>
      </c>
    </row>
    <row r="411" spans="1:8" s="7" customFormat="1" ht="15" customHeight="1" x14ac:dyDescent="0.35">
      <c r="A411" s="1" t="s">
        <v>31</v>
      </c>
      <c r="B411" s="2" t="s">
        <v>5</v>
      </c>
      <c r="C411" s="3">
        <v>9</v>
      </c>
      <c r="D411" s="4" t="s">
        <v>161</v>
      </c>
      <c r="E411" s="1" t="s">
        <v>13</v>
      </c>
      <c r="F411" s="12">
        <v>0.5</v>
      </c>
      <c r="G411" s="5">
        <v>1</v>
      </c>
      <c r="H411" s="1" t="s">
        <v>173</v>
      </c>
    </row>
    <row r="412" spans="1:8" s="7" customFormat="1" ht="15" customHeight="1" x14ac:dyDescent="0.35">
      <c r="A412" s="1" t="s">
        <v>31</v>
      </c>
      <c r="B412" s="2" t="s">
        <v>5</v>
      </c>
      <c r="C412" s="3">
        <v>10</v>
      </c>
      <c r="D412" s="9" t="s">
        <v>178</v>
      </c>
      <c r="E412" s="1" t="s">
        <v>7</v>
      </c>
      <c r="F412" s="5">
        <v>0</v>
      </c>
      <c r="G412" s="5">
        <v>1</v>
      </c>
      <c r="H412" s="1"/>
    </row>
    <row r="413" spans="1:8" ht="15" customHeight="1" x14ac:dyDescent="0.35">
      <c r="A413" s="1" t="s">
        <v>31</v>
      </c>
      <c r="B413" s="2" t="s">
        <v>5</v>
      </c>
      <c r="C413" s="3">
        <v>11</v>
      </c>
      <c r="D413" s="9" t="s">
        <v>472</v>
      </c>
      <c r="E413" s="1" t="s">
        <v>13</v>
      </c>
      <c r="F413" s="5">
        <v>1</v>
      </c>
      <c r="G413" s="5">
        <v>1</v>
      </c>
      <c r="H413" s="1" t="s">
        <v>483</v>
      </c>
    </row>
    <row r="414" spans="1:8" ht="15" customHeight="1" x14ac:dyDescent="0.35">
      <c r="A414" s="1" t="s">
        <v>31</v>
      </c>
      <c r="B414" s="2" t="s">
        <v>5</v>
      </c>
      <c r="C414" s="3">
        <v>12</v>
      </c>
      <c r="D414" s="15" t="s">
        <v>182</v>
      </c>
      <c r="E414" s="1" t="s">
        <v>13</v>
      </c>
      <c r="F414" s="5">
        <v>1</v>
      </c>
      <c r="G414" s="6">
        <v>1</v>
      </c>
      <c r="H414" s="1"/>
    </row>
    <row r="415" spans="1:8" ht="15" customHeight="1" x14ac:dyDescent="0.35">
      <c r="A415" s="7" t="s">
        <v>31</v>
      </c>
      <c r="B415" s="2" t="s">
        <v>203</v>
      </c>
      <c r="C415" s="11" t="s">
        <v>220</v>
      </c>
      <c r="D415" s="9" t="s">
        <v>221</v>
      </c>
      <c r="E415" s="1" t="s">
        <v>13</v>
      </c>
      <c r="F415" s="5">
        <v>3</v>
      </c>
      <c r="G415" s="5">
        <v>3</v>
      </c>
      <c r="H415" s="1" t="s">
        <v>226</v>
      </c>
    </row>
    <row r="416" spans="1:8" ht="15" customHeight="1" x14ac:dyDescent="0.35">
      <c r="A416" s="1" t="s">
        <v>31</v>
      </c>
      <c r="B416" s="2" t="s">
        <v>203</v>
      </c>
      <c r="C416" s="3">
        <v>2</v>
      </c>
      <c r="D416" s="9" t="s">
        <v>238</v>
      </c>
      <c r="E416" s="1" t="s">
        <v>7</v>
      </c>
      <c r="F416" s="5">
        <v>0</v>
      </c>
      <c r="G416" s="5">
        <v>1</v>
      </c>
      <c r="H416" s="1"/>
    </row>
    <row r="417" spans="1:8" ht="15" customHeight="1" x14ac:dyDescent="0.35">
      <c r="A417" s="1" t="s">
        <v>31</v>
      </c>
      <c r="B417" s="2" t="s">
        <v>252</v>
      </c>
      <c r="C417" s="11" t="s">
        <v>205</v>
      </c>
      <c r="D417" s="4" t="s">
        <v>253</v>
      </c>
      <c r="E417" s="1" t="s">
        <v>7</v>
      </c>
      <c r="F417" s="5">
        <v>0</v>
      </c>
      <c r="G417" s="12">
        <v>0.4</v>
      </c>
    </row>
    <row r="418" spans="1:8" s="7" customFormat="1" ht="15" customHeight="1" x14ac:dyDescent="0.35">
      <c r="A418" s="1" t="s">
        <v>31</v>
      </c>
      <c r="B418" s="2" t="s">
        <v>252</v>
      </c>
      <c r="C418" s="11" t="s">
        <v>215</v>
      </c>
      <c r="D418" s="15" t="s">
        <v>264</v>
      </c>
      <c r="E418" s="1" t="s">
        <v>7</v>
      </c>
      <c r="F418" s="5">
        <v>0</v>
      </c>
      <c r="G418" s="12">
        <v>0.2</v>
      </c>
      <c r="H418" s="18"/>
    </row>
    <row r="419" spans="1:8" s="7" customFormat="1" ht="15" customHeight="1" x14ac:dyDescent="0.35">
      <c r="A419" s="1" t="s">
        <v>31</v>
      </c>
      <c r="B419" s="2" t="s">
        <v>252</v>
      </c>
      <c r="C419" s="11" t="s">
        <v>220</v>
      </c>
      <c r="D419" s="15" t="s">
        <v>271</v>
      </c>
      <c r="E419" s="1" t="s">
        <v>7</v>
      </c>
      <c r="F419" s="5">
        <v>0</v>
      </c>
      <c r="G419" s="12">
        <v>0.2</v>
      </c>
      <c r="H419" s="18"/>
    </row>
    <row r="420" spans="1:8" ht="15" customHeight="1" x14ac:dyDescent="0.35">
      <c r="A420" s="1" t="s">
        <v>31</v>
      </c>
      <c r="B420" s="2" t="s">
        <v>252</v>
      </c>
      <c r="C420" s="11" t="s">
        <v>273</v>
      </c>
      <c r="D420" s="15" t="s">
        <v>274</v>
      </c>
      <c r="E420" s="1" t="s">
        <v>7</v>
      </c>
      <c r="F420" s="5">
        <v>0</v>
      </c>
      <c r="G420" s="12">
        <v>0.4</v>
      </c>
    </row>
    <row r="421" spans="1:8" ht="15" customHeight="1" x14ac:dyDescent="0.35">
      <c r="A421" s="1" t="s">
        <v>31</v>
      </c>
      <c r="B421" s="2" t="s">
        <v>252</v>
      </c>
      <c r="C421" s="11" t="s">
        <v>276</v>
      </c>
      <c r="D421" s="15" t="s">
        <v>277</v>
      </c>
      <c r="E421" s="1" t="s">
        <v>7</v>
      </c>
      <c r="F421" s="5">
        <v>0</v>
      </c>
      <c r="G421" s="12">
        <v>0.4</v>
      </c>
    </row>
    <row r="422" spans="1:8" ht="15" customHeight="1" x14ac:dyDescent="0.35">
      <c r="A422" s="1" t="s">
        <v>31</v>
      </c>
      <c r="B422" s="2" t="s">
        <v>252</v>
      </c>
      <c r="C422" s="11" t="s">
        <v>279</v>
      </c>
      <c r="D422" s="15" t="s">
        <v>280</v>
      </c>
      <c r="E422" s="1" t="s">
        <v>7</v>
      </c>
      <c r="F422" s="5">
        <v>0</v>
      </c>
      <c r="G422" s="12">
        <v>0.4</v>
      </c>
      <c r="H422" s="18"/>
    </row>
    <row r="423" spans="1:8" ht="15" customHeight="1" x14ac:dyDescent="0.35">
      <c r="A423" s="1" t="s">
        <v>31</v>
      </c>
      <c r="B423" s="2" t="s">
        <v>252</v>
      </c>
      <c r="C423" s="3">
        <v>2</v>
      </c>
      <c r="D423" s="8" t="s">
        <v>491</v>
      </c>
      <c r="E423" s="1" t="s">
        <v>7</v>
      </c>
      <c r="F423" s="5">
        <v>0</v>
      </c>
      <c r="G423" s="5">
        <v>1</v>
      </c>
      <c r="H423" s="17" t="s">
        <v>297</v>
      </c>
    </row>
    <row r="424" spans="1:8" ht="15" customHeight="1" x14ac:dyDescent="0.35">
      <c r="A424" s="1" t="s">
        <v>31</v>
      </c>
      <c r="B424" s="2" t="s">
        <v>252</v>
      </c>
      <c r="C424" s="3">
        <v>3</v>
      </c>
      <c r="D424" s="4" t="s">
        <v>304</v>
      </c>
      <c r="E424" s="1" t="s">
        <v>7</v>
      </c>
      <c r="F424" s="5">
        <v>0</v>
      </c>
      <c r="G424" s="5">
        <v>1</v>
      </c>
      <c r="H424" s="1" t="s">
        <v>315</v>
      </c>
    </row>
    <row r="425" spans="1:8" ht="15" customHeight="1" x14ac:dyDescent="0.35">
      <c r="A425" s="1" t="s">
        <v>31</v>
      </c>
      <c r="B425" s="2" t="s">
        <v>252</v>
      </c>
      <c r="C425" s="3">
        <v>4</v>
      </c>
      <c r="D425" s="4" t="s">
        <v>322</v>
      </c>
      <c r="E425" s="1" t="s">
        <v>13</v>
      </c>
      <c r="F425" s="5">
        <v>1</v>
      </c>
      <c r="G425" s="5">
        <v>1</v>
      </c>
      <c r="H425" s="1" t="s">
        <v>333</v>
      </c>
    </row>
    <row r="426" spans="1:8" ht="15" customHeight="1" x14ac:dyDescent="0.35">
      <c r="A426" s="1" t="s">
        <v>31</v>
      </c>
      <c r="B426" s="2" t="s">
        <v>252</v>
      </c>
      <c r="C426" s="3">
        <v>5</v>
      </c>
      <c r="D426" s="4" t="s">
        <v>341</v>
      </c>
      <c r="E426" s="1" t="s">
        <v>7</v>
      </c>
      <c r="F426" s="5">
        <v>0</v>
      </c>
      <c r="G426" s="5">
        <v>1</v>
      </c>
      <c r="H426" s="1" t="s">
        <v>349</v>
      </c>
    </row>
    <row r="427" spans="1:8" ht="15" customHeight="1" x14ac:dyDescent="0.35">
      <c r="A427" s="1" t="s">
        <v>31</v>
      </c>
      <c r="B427" s="2" t="s">
        <v>252</v>
      </c>
      <c r="C427" s="3">
        <v>6</v>
      </c>
      <c r="D427" s="4" t="s">
        <v>354</v>
      </c>
      <c r="E427" s="1" t="s">
        <v>7</v>
      </c>
      <c r="F427" s="5">
        <v>0</v>
      </c>
      <c r="G427" s="5">
        <v>1</v>
      </c>
      <c r="H427" s="1" t="s">
        <v>365</v>
      </c>
    </row>
    <row r="428" spans="1:8" ht="15" customHeight="1" x14ac:dyDescent="0.35">
      <c r="A428" s="1" t="s">
        <v>31</v>
      </c>
      <c r="B428" s="2" t="s">
        <v>252</v>
      </c>
      <c r="C428" s="3">
        <v>7</v>
      </c>
      <c r="D428" s="4" t="s">
        <v>373</v>
      </c>
      <c r="E428" s="1" t="s">
        <v>13</v>
      </c>
      <c r="F428" s="5">
        <v>1</v>
      </c>
      <c r="G428" s="5">
        <v>1</v>
      </c>
      <c r="H428" s="1" t="s">
        <v>382</v>
      </c>
    </row>
    <row r="429" spans="1:8" ht="15" customHeight="1" x14ac:dyDescent="0.35">
      <c r="A429" s="1" t="s">
        <v>31</v>
      </c>
      <c r="B429" s="2" t="s">
        <v>252</v>
      </c>
      <c r="C429" s="3">
        <v>8</v>
      </c>
      <c r="D429" s="4" t="s">
        <v>390</v>
      </c>
      <c r="E429" s="1" t="s">
        <v>7</v>
      </c>
      <c r="F429" s="5">
        <v>0</v>
      </c>
      <c r="G429" s="5">
        <v>1</v>
      </c>
      <c r="H429" s="1" t="s">
        <v>394</v>
      </c>
    </row>
    <row r="430" spans="1:8" ht="15" customHeight="1" x14ac:dyDescent="0.35">
      <c r="A430" s="1" t="s">
        <v>31</v>
      </c>
      <c r="B430" s="2" t="s">
        <v>407</v>
      </c>
      <c r="C430" s="11" t="s">
        <v>205</v>
      </c>
      <c r="D430" s="9" t="s">
        <v>408</v>
      </c>
      <c r="E430" s="22">
        <v>3210.75</v>
      </c>
      <c r="F430" s="23">
        <v>0.28013148752461731</v>
      </c>
      <c r="G430" s="6">
        <v>2</v>
      </c>
      <c r="H430" s="1" t="s">
        <v>498</v>
      </c>
    </row>
    <row r="431" spans="1:8" ht="15" customHeight="1" x14ac:dyDescent="0.35">
      <c r="A431" s="1" t="s">
        <v>31</v>
      </c>
      <c r="B431" s="2" t="s">
        <v>407</v>
      </c>
      <c r="C431" s="11" t="s">
        <v>215</v>
      </c>
      <c r="D431" s="9" t="s">
        <v>409</v>
      </c>
      <c r="E431" s="24">
        <v>3559.1666666666665</v>
      </c>
      <c r="F431" s="26">
        <v>0.51856699894346558</v>
      </c>
      <c r="G431" s="5">
        <v>1</v>
      </c>
      <c r="H431" s="8" t="s">
        <v>514</v>
      </c>
    </row>
    <row r="432" spans="1:8" ht="15" customHeight="1" x14ac:dyDescent="0.35">
      <c r="A432" s="1" t="s">
        <v>31</v>
      </c>
      <c r="B432" s="2" t="s">
        <v>407</v>
      </c>
      <c r="C432" s="3">
        <v>2</v>
      </c>
      <c r="D432" s="4" t="s">
        <v>412</v>
      </c>
      <c r="E432" s="22">
        <v>1131.9511015029855</v>
      </c>
      <c r="F432" s="5">
        <v>0</v>
      </c>
      <c r="G432" s="5">
        <v>2</v>
      </c>
      <c r="H432" s="1" t="s">
        <v>541</v>
      </c>
    </row>
    <row r="433" spans="1:8" ht="15" customHeight="1" x14ac:dyDescent="0.35">
      <c r="A433" s="1" t="s">
        <v>32</v>
      </c>
      <c r="B433" s="2" t="s">
        <v>5</v>
      </c>
      <c r="C433" s="3">
        <v>1</v>
      </c>
      <c r="D433" s="4" t="s">
        <v>6</v>
      </c>
      <c r="E433" s="1" t="s">
        <v>13</v>
      </c>
      <c r="F433" s="5">
        <v>0</v>
      </c>
      <c r="G433" s="5">
        <v>0</v>
      </c>
      <c r="H433" s="1" t="s">
        <v>33</v>
      </c>
    </row>
    <row r="434" spans="1:8" ht="15" customHeight="1" x14ac:dyDescent="0.35">
      <c r="A434" s="1" t="s">
        <v>32</v>
      </c>
      <c r="B434" s="2" t="s">
        <v>5</v>
      </c>
      <c r="C434" s="11" t="s">
        <v>205</v>
      </c>
      <c r="D434" s="4" t="s">
        <v>186</v>
      </c>
      <c r="E434" s="1" t="s">
        <v>13</v>
      </c>
      <c r="F434" s="12">
        <v>0.33333333333333331</v>
      </c>
      <c r="G434" s="12">
        <v>0.33333333333333331</v>
      </c>
      <c r="H434" s="1" t="s">
        <v>189</v>
      </c>
    </row>
    <row r="435" spans="1:8" ht="15" customHeight="1" x14ac:dyDescent="0.35">
      <c r="A435" s="1" t="s">
        <v>32</v>
      </c>
      <c r="B435" s="2" t="s">
        <v>5</v>
      </c>
      <c r="C435" s="68" t="s">
        <v>215</v>
      </c>
      <c r="D435" s="4" t="s">
        <v>191</v>
      </c>
      <c r="E435" s="1" t="s">
        <v>13</v>
      </c>
      <c r="F435" s="12">
        <v>0.33333333333333331</v>
      </c>
      <c r="G435" s="12">
        <v>0.33333333333333331</v>
      </c>
      <c r="H435" s="1" t="s">
        <v>194</v>
      </c>
    </row>
    <row r="436" spans="1:8" ht="15" customHeight="1" x14ac:dyDescent="0.35">
      <c r="A436" s="1" t="s">
        <v>32</v>
      </c>
      <c r="B436" s="2" t="s">
        <v>5</v>
      </c>
      <c r="C436" s="68" t="s">
        <v>220</v>
      </c>
      <c r="D436" s="4" t="s">
        <v>197</v>
      </c>
      <c r="E436" s="1" t="s">
        <v>13</v>
      </c>
      <c r="F436" s="12">
        <v>0.33333333333333331</v>
      </c>
      <c r="G436" s="12">
        <v>0.33333333333333331</v>
      </c>
      <c r="H436" s="1" t="s">
        <v>200</v>
      </c>
    </row>
    <row r="437" spans="1:8" ht="15" customHeight="1" x14ac:dyDescent="0.35">
      <c r="A437" s="1" t="s">
        <v>32</v>
      </c>
      <c r="B437" s="2" t="s">
        <v>5</v>
      </c>
      <c r="C437" s="11" t="s">
        <v>45</v>
      </c>
      <c r="D437" s="9" t="s">
        <v>41</v>
      </c>
      <c r="E437" s="1" t="s">
        <v>7</v>
      </c>
      <c r="F437" s="5">
        <v>0</v>
      </c>
      <c r="G437" s="12">
        <v>0.375</v>
      </c>
      <c r="H437" s="1"/>
    </row>
    <row r="438" spans="1:8" ht="15" customHeight="1" x14ac:dyDescent="0.35">
      <c r="A438" s="1" t="s">
        <v>32</v>
      </c>
      <c r="B438" s="2" t="s">
        <v>5</v>
      </c>
      <c r="C438" s="11" t="s">
        <v>46</v>
      </c>
      <c r="D438" s="9" t="s">
        <v>47</v>
      </c>
      <c r="E438" s="1" t="s">
        <v>7</v>
      </c>
      <c r="F438" s="5">
        <v>0</v>
      </c>
      <c r="G438" s="13">
        <v>0.125</v>
      </c>
      <c r="H438" s="1"/>
    </row>
    <row r="439" spans="1:8" ht="15" customHeight="1" x14ac:dyDescent="0.35">
      <c r="A439" s="1" t="s">
        <v>32</v>
      </c>
      <c r="B439" s="2" t="s">
        <v>5</v>
      </c>
      <c r="C439" s="3">
        <v>3</v>
      </c>
      <c r="D439" s="9" t="s">
        <v>48</v>
      </c>
      <c r="E439" s="1" t="s">
        <v>7</v>
      </c>
      <c r="F439" s="5">
        <v>0</v>
      </c>
      <c r="G439" s="12">
        <v>0.5</v>
      </c>
      <c r="H439" s="1"/>
    </row>
    <row r="440" spans="1:8" ht="15" customHeight="1" x14ac:dyDescent="0.35">
      <c r="A440" s="1" t="s">
        <v>32</v>
      </c>
      <c r="B440" s="2" t="s">
        <v>5</v>
      </c>
      <c r="C440" s="11" t="s">
        <v>65</v>
      </c>
      <c r="D440" s="4" t="s">
        <v>52</v>
      </c>
      <c r="E440" s="1" t="s">
        <v>7</v>
      </c>
      <c r="F440" s="5">
        <v>0</v>
      </c>
      <c r="G440" s="13">
        <v>0.75</v>
      </c>
      <c r="H440" s="1" t="s">
        <v>68</v>
      </c>
    </row>
    <row r="441" spans="1:8" ht="15" customHeight="1" x14ac:dyDescent="0.35">
      <c r="A441" s="1" t="s">
        <v>32</v>
      </c>
      <c r="B441" s="2" t="s">
        <v>5</v>
      </c>
      <c r="C441" s="11" t="s">
        <v>71</v>
      </c>
      <c r="D441" s="4" t="s">
        <v>72</v>
      </c>
      <c r="E441" s="1" t="s">
        <v>13</v>
      </c>
      <c r="F441" s="12">
        <v>0.25</v>
      </c>
      <c r="G441" s="13">
        <v>0.25</v>
      </c>
      <c r="H441" s="1" t="s">
        <v>75</v>
      </c>
    </row>
    <row r="442" spans="1:8" ht="15" customHeight="1" x14ac:dyDescent="0.35">
      <c r="A442" s="1" t="s">
        <v>32</v>
      </c>
      <c r="B442" s="2" t="s">
        <v>5</v>
      </c>
      <c r="C442" s="11" t="s">
        <v>94</v>
      </c>
      <c r="D442" s="9" t="s">
        <v>78</v>
      </c>
      <c r="E442" s="1" t="s">
        <v>7</v>
      </c>
      <c r="F442" s="5">
        <v>0</v>
      </c>
      <c r="G442" s="13">
        <v>0.75</v>
      </c>
      <c r="H442" s="1" t="s">
        <v>96</v>
      </c>
    </row>
    <row r="443" spans="1:8" ht="15" customHeight="1" x14ac:dyDescent="0.35">
      <c r="A443" s="1" t="s">
        <v>32</v>
      </c>
      <c r="B443" s="2" t="s">
        <v>5</v>
      </c>
      <c r="C443" s="11" t="s">
        <v>99</v>
      </c>
      <c r="D443" s="4" t="s">
        <v>100</v>
      </c>
      <c r="E443" s="1" t="s">
        <v>13</v>
      </c>
      <c r="F443" s="12">
        <v>0.25</v>
      </c>
      <c r="G443" s="13">
        <v>0.25</v>
      </c>
      <c r="H443" s="1" t="s">
        <v>75</v>
      </c>
    </row>
    <row r="444" spans="1:8" ht="15" customHeight="1" x14ac:dyDescent="0.35">
      <c r="A444" s="1" t="s">
        <v>32</v>
      </c>
      <c r="B444" s="14" t="s">
        <v>5</v>
      </c>
      <c r="C444" s="11" t="s">
        <v>81</v>
      </c>
      <c r="D444" s="9" t="s">
        <v>82</v>
      </c>
      <c r="E444" s="1" t="s">
        <v>13</v>
      </c>
      <c r="F444" s="12">
        <f>1/3</f>
        <v>0.33333333333333331</v>
      </c>
      <c r="G444" s="12">
        <f>1/3</f>
        <v>0.33333333333333331</v>
      </c>
      <c r="H444" s="1" t="s">
        <v>112</v>
      </c>
    </row>
    <row r="445" spans="1:8" ht="15" customHeight="1" x14ac:dyDescent="0.35">
      <c r="A445" s="7" t="s">
        <v>32</v>
      </c>
      <c r="B445" s="2" t="s">
        <v>5</v>
      </c>
      <c r="C445" s="11" t="s">
        <v>117</v>
      </c>
      <c r="D445" s="9" t="s">
        <v>118</v>
      </c>
      <c r="E445" s="1" t="s">
        <v>13</v>
      </c>
      <c r="F445" s="12">
        <f>1/3</f>
        <v>0.33333333333333331</v>
      </c>
      <c r="G445" s="12">
        <f>1/3</f>
        <v>0.33333333333333331</v>
      </c>
      <c r="H445" s="1" t="s">
        <v>112</v>
      </c>
    </row>
    <row r="446" spans="1:8" ht="15" customHeight="1" x14ac:dyDescent="0.35">
      <c r="A446" s="7" t="s">
        <v>32</v>
      </c>
      <c r="B446" s="14" t="s">
        <v>5</v>
      </c>
      <c r="C446" s="11" t="s">
        <v>127</v>
      </c>
      <c r="D446" s="9" t="s">
        <v>128</v>
      </c>
      <c r="E446" s="1" t="s">
        <v>7</v>
      </c>
      <c r="F446" s="5">
        <v>0</v>
      </c>
      <c r="G446" s="12">
        <f>1/3</f>
        <v>0.33333333333333331</v>
      </c>
      <c r="H446" s="1"/>
    </row>
    <row r="447" spans="1:8" ht="15" customHeight="1" x14ac:dyDescent="0.35">
      <c r="A447" s="1" t="s">
        <v>32</v>
      </c>
      <c r="B447" s="2" t="s">
        <v>5</v>
      </c>
      <c r="C447" s="3">
        <v>7</v>
      </c>
      <c r="D447" s="9" t="s">
        <v>139</v>
      </c>
      <c r="E447" s="1" t="s">
        <v>13</v>
      </c>
      <c r="F447" s="5">
        <v>1</v>
      </c>
      <c r="G447" s="5">
        <v>1</v>
      </c>
      <c r="H447" s="1" t="s">
        <v>140</v>
      </c>
    </row>
    <row r="448" spans="1:8" ht="15" customHeight="1" x14ac:dyDescent="0.35">
      <c r="A448" s="1" t="s">
        <v>32</v>
      </c>
      <c r="B448" s="2" t="s">
        <v>5</v>
      </c>
      <c r="C448" s="3">
        <v>8</v>
      </c>
      <c r="D448" s="9" t="s">
        <v>145</v>
      </c>
      <c r="E448" s="1" t="s">
        <v>13</v>
      </c>
      <c r="F448" s="5">
        <v>1</v>
      </c>
      <c r="G448" s="5">
        <v>1</v>
      </c>
      <c r="H448" s="1" t="s">
        <v>157</v>
      </c>
    </row>
    <row r="449" spans="1:8" ht="15" customHeight="1" x14ac:dyDescent="0.35">
      <c r="A449" s="1" t="s">
        <v>32</v>
      </c>
      <c r="B449" s="2" t="s">
        <v>5</v>
      </c>
      <c r="C449" s="3">
        <v>9</v>
      </c>
      <c r="D449" s="4" t="s">
        <v>161</v>
      </c>
      <c r="E449" s="1" t="s">
        <v>13</v>
      </c>
      <c r="F449" s="12">
        <v>0.5</v>
      </c>
      <c r="G449" s="5">
        <v>1</v>
      </c>
      <c r="H449" s="1" t="s">
        <v>174</v>
      </c>
    </row>
    <row r="450" spans="1:8" ht="15" customHeight="1" x14ac:dyDescent="0.35">
      <c r="A450" s="1" t="s">
        <v>32</v>
      </c>
      <c r="B450" s="2" t="s">
        <v>5</v>
      </c>
      <c r="C450" s="3">
        <v>10</v>
      </c>
      <c r="D450" s="9" t="s">
        <v>178</v>
      </c>
      <c r="E450" s="1" t="s">
        <v>7</v>
      </c>
      <c r="F450" s="5">
        <v>0</v>
      </c>
      <c r="G450" s="5">
        <v>1</v>
      </c>
      <c r="H450" s="1"/>
    </row>
    <row r="451" spans="1:8" ht="15" customHeight="1" x14ac:dyDescent="0.35">
      <c r="A451" s="1" t="s">
        <v>32</v>
      </c>
      <c r="B451" s="2" t="s">
        <v>5</v>
      </c>
      <c r="C451" s="3">
        <v>11</v>
      </c>
      <c r="D451" s="9" t="s">
        <v>472</v>
      </c>
      <c r="E451" s="1" t="s">
        <v>13</v>
      </c>
      <c r="F451" s="5">
        <v>1</v>
      </c>
      <c r="G451" s="5">
        <v>1</v>
      </c>
      <c r="H451" s="87" t="s">
        <v>484</v>
      </c>
    </row>
    <row r="452" spans="1:8" ht="15" customHeight="1" x14ac:dyDescent="0.35">
      <c r="A452" s="1" t="s">
        <v>32</v>
      </c>
      <c r="B452" s="2" t="s">
        <v>5</v>
      </c>
      <c r="C452" s="3">
        <v>12</v>
      </c>
      <c r="D452" s="15" t="s">
        <v>182</v>
      </c>
      <c r="E452" s="1" t="s">
        <v>13</v>
      </c>
      <c r="F452" s="5">
        <v>1</v>
      </c>
      <c r="G452" s="6">
        <v>1</v>
      </c>
      <c r="H452" s="1"/>
    </row>
    <row r="453" spans="1:8" ht="15" customHeight="1" x14ac:dyDescent="0.35">
      <c r="A453" s="1" t="s">
        <v>32</v>
      </c>
      <c r="B453" s="2" t="s">
        <v>203</v>
      </c>
      <c r="C453" s="11" t="s">
        <v>211</v>
      </c>
      <c r="D453" s="9" t="s">
        <v>206</v>
      </c>
      <c r="E453" s="1" t="s">
        <v>13</v>
      </c>
      <c r="F453" s="12">
        <v>0.75</v>
      </c>
      <c r="G453" s="12">
        <v>2.25</v>
      </c>
      <c r="H453" s="1" t="s">
        <v>212</v>
      </c>
    </row>
    <row r="454" spans="1:8" ht="15" customHeight="1" x14ac:dyDescent="0.35">
      <c r="A454" s="1" t="s">
        <v>32</v>
      </c>
      <c r="B454" s="2" t="s">
        <v>203</v>
      </c>
      <c r="C454" s="11" t="s">
        <v>231</v>
      </c>
      <c r="D454" s="4" t="s">
        <v>232</v>
      </c>
      <c r="E454" s="1" t="s">
        <v>7</v>
      </c>
      <c r="F454" s="5">
        <v>0</v>
      </c>
      <c r="G454" s="12">
        <v>0.75</v>
      </c>
      <c r="H454" s="1" t="s">
        <v>235</v>
      </c>
    </row>
    <row r="455" spans="1:8" ht="15" customHeight="1" x14ac:dyDescent="0.35">
      <c r="A455" s="1" t="s">
        <v>32</v>
      </c>
      <c r="B455" s="2" t="s">
        <v>203</v>
      </c>
      <c r="C455" s="11" t="s">
        <v>245</v>
      </c>
      <c r="D455" s="9" t="s">
        <v>238</v>
      </c>
      <c r="E455" s="1" t="s">
        <v>7</v>
      </c>
      <c r="F455" s="5">
        <v>0</v>
      </c>
      <c r="G455" s="13">
        <v>0.75</v>
      </c>
      <c r="H455" s="1"/>
    </row>
    <row r="456" spans="1:8" ht="15" customHeight="1" x14ac:dyDescent="0.35">
      <c r="A456" s="1" t="s">
        <v>32</v>
      </c>
      <c r="B456" s="2" t="s">
        <v>203</v>
      </c>
      <c r="C456" s="11" t="s">
        <v>247</v>
      </c>
      <c r="D456" s="4" t="s">
        <v>248</v>
      </c>
      <c r="E456" s="1" t="s">
        <v>13</v>
      </c>
      <c r="F456" s="12">
        <v>0.25</v>
      </c>
      <c r="G456" s="12">
        <v>0.25</v>
      </c>
      <c r="H456" s="1" t="s">
        <v>235</v>
      </c>
    </row>
    <row r="457" spans="1:8" ht="15" customHeight="1" x14ac:dyDescent="0.35">
      <c r="A457" s="1" t="s">
        <v>32</v>
      </c>
      <c r="B457" s="2" t="s">
        <v>252</v>
      </c>
      <c r="C457" s="11" t="s">
        <v>205</v>
      </c>
      <c r="D457" s="4" t="s">
        <v>253</v>
      </c>
      <c r="E457" s="1" t="s">
        <v>7</v>
      </c>
      <c r="F457" s="5">
        <v>0</v>
      </c>
      <c r="G457" s="13">
        <v>0.4</v>
      </c>
    </row>
    <row r="458" spans="1:8" ht="15" customHeight="1" x14ac:dyDescent="0.35">
      <c r="A458" s="1" t="s">
        <v>32</v>
      </c>
      <c r="B458" s="2" t="s">
        <v>252</v>
      </c>
      <c r="C458" s="11" t="s">
        <v>215</v>
      </c>
      <c r="D458" s="15" t="s">
        <v>264</v>
      </c>
      <c r="E458" s="1" t="s">
        <v>7</v>
      </c>
      <c r="F458" s="5">
        <v>0</v>
      </c>
      <c r="G458" s="12">
        <v>0.2</v>
      </c>
      <c r="H458" s="18"/>
    </row>
    <row r="459" spans="1:8" ht="15" customHeight="1" x14ac:dyDescent="0.35">
      <c r="A459" s="1" t="s">
        <v>32</v>
      </c>
      <c r="B459" s="2" t="s">
        <v>252</v>
      </c>
      <c r="C459" s="11" t="s">
        <v>220</v>
      </c>
      <c r="D459" s="15" t="s">
        <v>271</v>
      </c>
      <c r="E459" s="1" t="s">
        <v>7</v>
      </c>
      <c r="F459" s="5">
        <v>0</v>
      </c>
      <c r="G459" s="12">
        <v>0.2</v>
      </c>
      <c r="H459" s="18"/>
    </row>
    <row r="460" spans="1:8" ht="15" customHeight="1" x14ac:dyDescent="0.35">
      <c r="A460" s="1" t="s">
        <v>32</v>
      </c>
      <c r="B460" s="2" t="s">
        <v>252</v>
      </c>
      <c r="C460" s="11" t="s">
        <v>273</v>
      </c>
      <c r="D460" s="15" t="s">
        <v>274</v>
      </c>
      <c r="E460" s="1" t="s">
        <v>7</v>
      </c>
      <c r="F460" s="5">
        <v>0</v>
      </c>
      <c r="G460" s="12">
        <v>0.4</v>
      </c>
    </row>
    <row r="461" spans="1:8" ht="15" customHeight="1" x14ac:dyDescent="0.35">
      <c r="A461" s="1" t="s">
        <v>32</v>
      </c>
      <c r="B461" s="2" t="s">
        <v>252</v>
      </c>
      <c r="C461" s="11" t="s">
        <v>276</v>
      </c>
      <c r="D461" s="15" t="s">
        <v>277</v>
      </c>
      <c r="E461" s="1" t="s">
        <v>7</v>
      </c>
      <c r="F461" s="5">
        <v>0</v>
      </c>
      <c r="G461" s="12">
        <v>0.4</v>
      </c>
    </row>
    <row r="462" spans="1:8" ht="15" customHeight="1" x14ac:dyDescent="0.35">
      <c r="A462" s="1" t="s">
        <v>32</v>
      </c>
      <c r="B462" s="2" t="s">
        <v>252</v>
      </c>
      <c r="C462" s="11" t="s">
        <v>279</v>
      </c>
      <c r="D462" s="15" t="s">
        <v>280</v>
      </c>
      <c r="E462" s="1" t="s">
        <v>7</v>
      </c>
      <c r="F462" s="5">
        <v>0</v>
      </c>
      <c r="G462" s="12">
        <v>0.4</v>
      </c>
      <c r="H462" s="18"/>
    </row>
    <row r="463" spans="1:8" s="7" customFormat="1" ht="15" customHeight="1" x14ac:dyDescent="0.35">
      <c r="A463" s="1" t="s">
        <v>32</v>
      </c>
      <c r="B463" s="2" t="s">
        <v>252</v>
      </c>
      <c r="C463" s="3">
        <v>2</v>
      </c>
      <c r="D463" s="8" t="s">
        <v>491</v>
      </c>
      <c r="E463" s="1" t="s">
        <v>13</v>
      </c>
      <c r="F463" s="5">
        <v>1</v>
      </c>
      <c r="G463" s="5">
        <v>1</v>
      </c>
      <c r="H463" s="17" t="s">
        <v>298</v>
      </c>
    </row>
    <row r="464" spans="1:8" s="7" customFormat="1" ht="15" customHeight="1" x14ac:dyDescent="0.35">
      <c r="A464" s="1" t="s">
        <v>32</v>
      </c>
      <c r="B464" s="2" t="s">
        <v>252</v>
      </c>
      <c r="C464" s="3">
        <v>3</v>
      </c>
      <c r="D464" s="4" t="s">
        <v>304</v>
      </c>
      <c r="E464" s="1" t="s">
        <v>13</v>
      </c>
      <c r="F464" s="5">
        <v>1</v>
      </c>
      <c r="G464" s="5">
        <v>1</v>
      </c>
      <c r="H464" s="1" t="s">
        <v>316</v>
      </c>
    </row>
    <row r="465" spans="1:8" ht="15" customHeight="1" x14ac:dyDescent="0.35">
      <c r="A465" s="1" t="s">
        <v>32</v>
      </c>
      <c r="B465" s="2" t="s">
        <v>252</v>
      </c>
      <c r="C465" s="3">
        <v>4</v>
      </c>
      <c r="D465" s="4" t="s">
        <v>322</v>
      </c>
      <c r="E465" s="1" t="s">
        <v>13</v>
      </c>
      <c r="F465" s="5">
        <v>1</v>
      </c>
      <c r="G465" s="5">
        <v>1</v>
      </c>
      <c r="H465" s="1" t="s">
        <v>334</v>
      </c>
    </row>
    <row r="466" spans="1:8" ht="15" customHeight="1" x14ac:dyDescent="0.35">
      <c r="A466" s="1" t="s">
        <v>32</v>
      </c>
      <c r="B466" s="2" t="s">
        <v>252</v>
      </c>
      <c r="C466" s="3">
        <v>5</v>
      </c>
      <c r="D466" s="4" t="s">
        <v>341</v>
      </c>
      <c r="E466" s="1" t="s">
        <v>13</v>
      </c>
      <c r="F466" s="5">
        <v>1</v>
      </c>
      <c r="G466" s="5">
        <v>1</v>
      </c>
      <c r="H466" s="1" t="s">
        <v>350</v>
      </c>
    </row>
    <row r="467" spans="1:8" ht="15" customHeight="1" x14ac:dyDescent="0.35">
      <c r="A467" s="1" t="s">
        <v>32</v>
      </c>
      <c r="B467" s="2" t="s">
        <v>252</v>
      </c>
      <c r="C467" s="3">
        <v>6</v>
      </c>
      <c r="D467" s="4" t="s">
        <v>354</v>
      </c>
      <c r="E467" s="1" t="s">
        <v>13</v>
      </c>
      <c r="F467" s="5">
        <v>1</v>
      </c>
      <c r="G467" s="5">
        <v>1</v>
      </c>
      <c r="H467" s="1" t="s">
        <v>366</v>
      </c>
    </row>
    <row r="468" spans="1:8" ht="15" customHeight="1" x14ac:dyDescent="0.35">
      <c r="A468" s="1" t="s">
        <v>32</v>
      </c>
      <c r="B468" s="2" t="s">
        <v>252</v>
      </c>
      <c r="C468" s="3">
        <v>7</v>
      </c>
      <c r="D468" s="4" t="s">
        <v>373</v>
      </c>
      <c r="E468" s="1" t="s">
        <v>13</v>
      </c>
      <c r="F468" s="5">
        <v>1</v>
      </c>
      <c r="G468" s="5">
        <v>1</v>
      </c>
      <c r="H468" s="1" t="s">
        <v>383</v>
      </c>
    </row>
    <row r="469" spans="1:8" ht="15" customHeight="1" x14ac:dyDescent="0.35">
      <c r="A469" s="1" t="s">
        <v>32</v>
      </c>
      <c r="B469" s="2" t="s">
        <v>252</v>
      </c>
      <c r="C469" s="3">
        <v>8</v>
      </c>
      <c r="D469" s="4" t="s">
        <v>390</v>
      </c>
      <c r="E469" s="1" t="s">
        <v>13</v>
      </c>
      <c r="F469" s="5">
        <v>1</v>
      </c>
      <c r="G469" s="5">
        <v>1</v>
      </c>
      <c r="H469" s="1" t="s">
        <v>401</v>
      </c>
    </row>
    <row r="470" spans="1:8" s="7" customFormat="1" ht="15" customHeight="1" x14ac:dyDescent="0.35">
      <c r="A470" s="1" t="s">
        <v>32</v>
      </c>
      <c r="B470" s="2" t="s">
        <v>407</v>
      </c>
      <c r="C470" s="3" t="s">
        <v>211</v>
      </c>
      <c r="D470" s="9" t="s">
        <v>408</v>
      </c>
      <c r="E470" s="22">
        <v>5438.3533333333335</v>
      </c>
      <c r="F470" s="23">
        <v>0.83873599691908551</v>
      </c>
      <c r="G470" s="12">
        <v>1.5</v>
      </c>
      <c r="H470" s="1" t="s">
        <v>503</v>
      </c>
    </row>
    <row r="471" spans="1:8" s="7" customFormat="1" ht="15" customHeight="1" x14ac:dyDescent="0.35">
      <c r="A471" s="1" t="s">
        <v>32</v>
      </c>
      <c r="B471" s="2" t="s">
        <v>407</v>
      </c>
      <c r="C471" s="3" t="s">
        <v>218</v>
      </c>
      <c r="D471" s="9" t="s">
        <v>409</v>
      </c>
      <c r="E471" s="29">
        <v>3549.0158333333334</v>
      </c>
      <c r="F471" s="26">
        <v>0.3881660200480469</v>
      </c>
      <c r="G471" s="12">
        <v>0.75</v>
      </c>
      <c r="H471" s="8" t="s">
        <v>519</v>
      </c>
    </row>
    <row r="472" spans="1:8" ht="15" customHeight="1" x14ac:dyDescent="0.35">
      <c r="A472" s="1" t="s">
        <v>32</v>
      </c>
      <c r="B472" s="2" t="s">
        <v>407</v>
      </c>
      <c r="C472" s="3" t="s">
        <v>231</v>
      </c>
      <c r="D472" s="9" t="s">
        <v>411</v>
      </c>
      <c r="E472" s="29">
        <v>1388.4149925779316</v>
      </c>
      <c r="F472" s="26">
        <v>0.41180566306209143</v>
      </c>
      <c r="G472" s="12">
        <v>0.75</v>
      </c>
      <c r="H472" s="1" t="s">
        <v>528</v>
      </c>
    </row>
    <row r="473" spans="1:8" ht="15" customHeight="1" x14ac:dyDescent="0.35">
      <c r="A473" s="1" t="s">
        <v>32</v>
      </c>
      <c r="B473" s="2" t="s">
        <v>407</v>
      </c>
      <c r="C473" s="3">
        <v>2</v>
      </c>
      <c r="D473" s="4" t="s">
        <v>412</v>
      </c>
      <c r="E473" s="29">
        <v>1473.0379267310789</v>
      </c>
      <c r="F473" s="26">
        <v>0.79184622081726064</v>
      </c>
      <c r="G473" s="5">
        <v>2</v>
      </c>
      <c r="H473" s="1" t="s">
        <v>542</v>
      </c>
    </row>
    <row r="474" spans="1:8" ht="15" customHeight="1" x14ac:dyDescent="0.35">
      <c r="A474" s="1" t="s">
        <v>34</v>
      </c>
      <c r="B474" s="2" t="s">
        <v>5</v>
      </c>
      <c r="C474" s="3">
        <v>1</v>
      </c>
      <c r="D474" s="4" t="s">
        <v>6</v>
      </c>
      <c r="E474" s="1" t="s">
        <v>13</v>
      </c>
      <c r="F474" s="5">
        <v>0</v>
      </c>
      <c r="G474" s="5">
        <v>0</v>
      </c>
      <c r="H474" s="1" t="s">
        <v>35</v>
      </c>
    </row>
    <row r="475" spans="1:8" ht="15" customHeight="1" x14ac:dyDescent="0.35">
      <c r="A475" s="1" t="s">
        <v>34</v>
      </c>
      <c r="B475" s="2" t="s">
        <v>5</v>
      </c>
      <c r="C475" s="11" t="s">
        <v>205</v>
      </c>
      <c r="D475" s="4" t="s">
        <v>186</v>
      </c>
      <c r="E475" s="1" t="s">
        <v>13</v>
      </c>
      <c r="F475" s="12">
        <v>0.33333333333333331</v>
      </c>
      <c r="G475" s="12">
        <v>0.33333333333333331</v>
      </c>
      <c r="H475" s="1" t="s">
        <v>103</v>
      </c>
    </row>
    <row r="476" spans="1:8" ht="15" customHeight="1" x14ac:dyDescent="0.35">
      <c r="A476" s="1" t="s">
        <v>34</v>
      </c>
      <c r="B476" s="2" t="s">
        <v>5</v>
      </c>
      <c r="C476" s="68" t="s">
        <v>215</v>
      </c>
      <c r="D476" s="4" t="s">
        <v>191</v>
      </c>
      <c r="E476" s="1" t="s">
        <v>13</v>
      </c>
      <c r="F476" s="12">
        <v>0.33333333333333331</v>
      </c>
      <c r="G476" s="12">
        <v>0.33333333333333331</v>
      </c>
      <c r="H476" s="1" t="s">
        <v>195</v>
      </c>
    </row>
    <row r="477" spans="1:8" ht="15" customHeight="1" x14ac:dyDescent="0.35">
      <c r="A477" s="1" t="s">
        <v>34</v>
      </c>
      <c r="B477" s="2" t="s">
        <v>5</v>
      </c>
      <c r="C477" s="68" t="s">
        <v>220</v>
      </c>
      <c r="D477" s="4" t="s">
        <v>197</v>
      </c>
      <c r="E477" s="1" t="s">
        <v>13</v>
      </c>
      <c r="F477" s="12">
        <v>0.33333333333333331</v>
      </c>
      <c r="G477" s="12">
        <v>0.33333333333333331</v>
      </c>
      <c r="H477" s="1" t="s">
        <v>201</v>
      </c>
    </row>
    <row r="478" spans="1:8" ht="15" customHeight="1" x14ac:dyDescent="0.35">
      <c r="A478" s="1" t="s">
        <v>34</v>
      </c>
      <c r="B478" s="2" t="s">
        <v>5</v>
      </c>
      <c r="C478" s="11" t="s">
        <v>45</v>
      </c>
      <c r="D478" s="9" t="s">
        <v>41</v>
      </c>
      <c r="E478" s="1" t="s">
        <v>7</v>
      </c>
      <c r="F478" s="5">
        <v>0</v>
      </c>
      <c r="G478" s="12">
        <v>0.375</v>
      </c>
      <c r="H478" s="1"/>
    </row>
    <row r="479" spans="1:8" ht="15" customHeight="1" x14ac:dyDescent="0.35">
      <c r="A479" s="1" t="s">
        <v>34</v>
      </c>
      <c r="B479" s="2" t="s">
        <v>5</v>
      </c>
      <c r="C479" s="11" t="s">
        <v>46</v>
      </c>
      <c r="D479" s="9" t="s">
        <v>47</v>
      </c>
      <c r="E479" s="1" t="s">
        <v>13</v>
      </c>
      <c r="F479" s="13">
        <v>0.125</v>
      </c>
      <c r="G479" s="13">
        <v>0.125</v>
      </c>
      <c r="H479" s="1"/>
    </row>
    <row r="480" spans="1:8" ht="15" customHeight="1" x14ac:dyDescent="0.35">
      <c r="A480" s="1" t="s">
        <v>34</v>
      </c>
      <c r="B480" s="2" t="s">
        <v>5</v>
      </c>
      <c r="C480" s="3">
        <v>3</v>
      </c>
      <c r="D480" s="9" t="s">
        <v>48</v>
      </c>
      <c r="E480" s="1" t="s">
        <v>7</v>
      </c>
      <c r="F480" s="5">
        <v>0</v>
      </c>
      <c r="G480" s="12">
        <v>0.5</v>
      </c>
      <c r="H480" s="1"/>
    </row>
    <row r="481" spans="1:8" ht="15" customHeight="1" x14ac:dyDescent="0.35">
      <c r="A481" s="1" t="s">
        <v>34</v>
      </c>
      <c r="B481" s="2" t="s">
        <v>5</v>
      </c>
      <c r="C481" s="11" t="s">
        <v>65</v>
      </c>
      <c r="D481" s="4" t="s">
        <v>52</v>
      </c>
      <c r="E481" s="1" t="s">
        <v>13</v>
      </c>
      <c r="F481" s="12">
        <v>0.75</v>
      </c>
      <c r="G481" s="13">
        <v>0.75</v>
      </c>
      <c r="H481" s="1" t="s">
        <v>69</v>
      </c>
    </row>
    <row r="482" spans="1:8" ht="15" customHeight="1" x14ac:dyDescent="0.35">
      <c r="A482" s="1" t="s">
        <v>34</v>
      </c>
      <c r="B482" s="2" t="s">
        <v>5</v>
      </c>
      <c r="C482" s="11" t="s">
        <v>71</v>
      </c>
      <c r="D482" s="4" t="s">
        <v>72</v>
      </c>
      <c r="E482" s="1" t="s">
        <v>13</v>
      </c>
      <c r="F482" s="12">
        <v>0.25</v>
      </c>
      <c r="G482" s="13">
        <v>0.25</v>
      </c>
      <c r="H482" s="1" t="s">
        <v>76</v>
      </c>
    </row>
    <row r="483" spans="1:8" ht="15" customHeight="1" x14ac:dyDescent="0.35">
      <c r="A483" s="1" t="s">
        <v>34</v>
      </c>
      <c r="B483" s="2" t="s">
        <v>5</v>
      </c>
      <c r="C483" s="11" t="s">
        <v>94</v>
      </c>
      <c r="D483" s="9" t="s">
        <v>78</v>
      </c>
      <c r="E483" s="1" t="s">
        <v>7</v>
      </c>
      <c r="F483" s="5">
        <v>0</v>
      </c>
      <c r="G483" s="13">
        <v>0.75</v>
      </c>
      <c r="H483" s="1" t="s">
        <v>97</v>
      </c>
    </row>
    <row r="484" spans="1:8" ht="15" customHeight="1" x14ac:dyDescent="0.35">
      <c r="A484" s="1" t="s">
        <v>34</v>
      </c>
      <c r="B484" s="2" t="s">
        <v>5</v>
      </c>
      <c r="C484" s="11" t="s">
        <v>99</v>
      </c>
      <c r="D484" s="4" t="s">
        <v>100</v>
      </c>
      <c r="E484" s="1" t="s">
        <v>13</v>
      </c>
      <c r="F484" s="12">
        <v>0.25</v>
      </c>
      <c r="G484" s="13">
        <v>0.25</v>
      </c>
      <c r="H484" s="1" t="s">
        <v>103</v>
      </c>
    </row>
    <row r="485" spans="1:8" ht="15" customHeight="1" x14ac:dyDescent="0.35">
      <c r="A485" s="1" t="s">
        <v>34</v>
      </c>
      <c r="B485" s="14" t="s">
        <v>5</v>
      </c>
      <c r="C485" s="11" t="s">
        <v>81</v>
      </c>
      <c r="D485" s="9" t="s">
        <v>82</v>
      </c>
      <c r="E485" s="1" t="s">
        <v>13</v>
      </c>
      <c r="F485" s="12">
        <f>1/3</f>
        <v>0.33333333333333331</v>
      </c>
      <c r="G485" s="12">
        <f>1/3</f>
        <v>0.33333333333333331</v>
      </c>
      <c r="H485" s="1" t="s">
        <v>113</v>
      </c>
    </row>
    <row r="486" spans="1:8" ht="15" customHeight="1" x14ac:dyDescent="0.35">
      <c r="A486" s="7" t="s">
        <v>34</v>
      </c>
      <c r="B486" s="2" t="s">
        <v>5</v>
      </c>
      <c r="C486" s="11" t="s">
        <v>117</v>
      </c>
      <c r="D486" s="9" t="s">
        <v>118</v>
      </c>
      <c r="E486" s="1" t="s">
        <v>13</v>
      </c>
      <c r="F486" s="12">
        <f>1/3</f>
        <v>0.33333333333333331</v>
      </c>
      <c r="G486" s="12">
        <f>1/3</f>
        <v>0.33333333333333331</v>
      </c>
      <c r="H486" s="1" t="s">
        <v>125</v>
      </c>
    </row>
    <row r="487" spans="1:8" ht="15" customHeight="1" x14ac:dyDescent="0.35">
      <c r="A487" s="7" t="s">
        <v>34</v>
      </c>
      <c r="B487" s="14" t="s">
        <v>5</v>
      </c>
      <c r="C487" s="11" t="s">
        <v>127</v>
      </c>
      <c r="D487" s="9" t="s">
        <v>128</v>
      </c>
      <c r="E487" s="1" t="s">
        <v>7</v>
      </c>
      <c r="F487" s="5">
        <v>0</v>
      </c>
      <c r="G487" s="12">
        <f>1/3</f>
        <v>0.33333333333333331</v>
      </c>
      <c r="H487" s="1"/>
    </row>
    <row r="488" spans="1:8" ht="15" customHeight="1" x14ac:dyDescent="0.35">
      <c r="A488" s="1" t="s">
        <v>34</v>
      </c>
      <c r="B488" s="2" t="s">
        <v>5</v>
      </c>
      <c r="C488" s="3">
        <v>7</v>
      </c>
      <c r="D488" s="9" t="s">
        <v>139</v>
      </c>
      <c r="E488" s="1" t="s">
        <v>7</v>
      </c>
      <c r="F488" s="5">
        <v>0</v>
      </c>
      <c r="G488" s="5">
        <v>1</v>
      </c>
      <c r="H488" s="1"/>
    </row>
    <row r="489" spans="1:8" ht="15" customHeight="1" x14ac:dyDescent="0.35">
      <c r="A489" s="1" t="s">
        <v>34</v>
      </c>
      <c r="B489" s="2" t="s">
        <v>5</v>
      </c>
      <c r="C489" s="3">
        <v>8</v>
      </c>
      <c r="D489" s="9" t="s">
        <v>145</v>
      </c>
      <c r="E489" s="1" t="s">
        <v>13</v>
      </c>
      <c r="F489" s="5">
        <v>1</v>
      </c>
      <c r="G489" s="5">
        <v>1</v>
      </c>
      <c r="H489" s="1" t="s">
        <v>158</v>
      </c>
    </row>
    <row r="490" spans="1:8" ht="15" customHeight="1" x14ac:dyDescent="0.35">
      <c r="A490" s="1" t="s">
        <v>34</v>
      </c>
      <c r="B490" s="2" t="s">
        <v>5</v>
      </c>
      <c r="C490" s="3">
        <v>9</v>
      </c>
      <c r="D490" s="4" t="s">
        <v>161</v>
      </c>
      <c r="E490" s="1" t="s">
        <v>13</v>
      </c>
      <c r="F490" s="12">
        <v>0.5</v>
      </c>
      <c r="G490" s="5">
        <v>1</v>
      </c>
      <c r="H490" s="1" t="s">
        <v>175</v>
      </c>
    </row>
    <row r="491" spans="1:8" ht="15" customHeight="1" x14ac:dyDescent="0.35">
      <c r="A491" s="1" t="s">
        <v>34</v>
      </c>
      <c r="B491" s="2" t="s">
        <v>5</v>
      </c>
      <c r="C491" s="3">
        <v>10</v>
      </c>
      <c r="D491" s="9" t="s">
        <v>178</v>
      </c>
      <c r="E491" s="1" t="s">
        <v>7</v>
      </c>
      <c r="F491" s="5">
        <v>0</v>
      </c>
      <c r="G491" s="5">
        <v>1</v>
      </c>
      <c r="H491" s="1"/>
    </row>
    <row r="492" spans="1:8" ht="15" customHeight="1" x14ac:dyDescent="0.35">
      <c r="A492" s="1" t="s">
        <v>34</v>
      </c>
      <c r="B492" s="2" t="s">
        <v>5</v>
      </c>
      <c r="C492" s="3">
        <v>11</v>
      </c>
      <c r="D492" s="9" t="s">
        <v>472</v>
      </c>
      <c r="E492" s="1" t="s">
        <v>13</v>
      </c>
      <c r="F492" s="5">
        <v>1</v>
      </c>
      <c r="G492" s="5">
        <v>1</v>
      </c>
      <c r="H492" s="1" t="s">
        <v>485</v>
      </c>
    </row>
    <row r="493" spans="1:8" ht="15" customHeight="1" x14ac:dyDescent="0.35">
      <c r="A493" s="1" t="s">
        <v>34</v>
      </c>
      <c r="B493" s="2" t="s">
        <v>5</v>
      </c>
      <c r="C493" s="3">
        <v>12</v>
      </c>
      <c r="D493" s="15" t="s">
        <v>182</v>
      </c>
      <c r="E493" s="1" t="s">
        <v>7</v>
      </c>
      <c r="F493" s="13">
        <v>0.5</v>
      </c>
      <c r="G493" s="6">
        <v>1</v>
      </c>
      <c r="H493" s="1" t="s">
        <v>184</v>
      </c>
    </row>
    <row r="494" spans="1:8" ht="15" customHeight="1" x14ac:dyDescent="0.35">
      <c r="A494" s="1" t="s">
        <v>34</v>
      </c>
      <c r="B494" s="2" t="s">
        <v>203</v>
      </c>
      <c r="C494" s="11" t="s">
        <v>211</v>
      </c>
      <c r="D494" s="9" t="s">
        <v>206</v>
      </c>
      <c r="E494" s="1" t="s">
        <v>13</v>
      </c>
      <c r="F494" s="12">
        <v>0.75</v>
      </c>
      <c r="G494" s="12">
        <v>2.25</v>
      </c>
      <c r="H494" s="1" t="s">
        <v>213</v>
      </c>
    </row>
    <row r="495" spans="1:8" ht="15" customHeight="1" x14ac:dyDescent="0.35">
      <c r="A495" s="1" t="s">
        <v>34</v>
      </c>
      <c r="B495" s="2" t="s">
        <v>203</v>
      </c>
      <c r="C495" s="11" t="s">
        <v>231</v>
      </c>
      <c r="D495" s="4" t="s">
        <v>232</v>
      </c>
      <c r="E495" s="1" t="s">
        <v>13</v>
      </c>
      <c r="F495" s="12">
        <v>0.75</v>
      </c>
      <c r="G495" s="12">
        <v>0.75</v>
      </c>
      <c r="H495" s="1" t="s">
        <v>236</v>
      </c>
    </row>
    <row r="496" spans="1:8" ht="15" customHeight="1" x14ac:dyDescent="0.35">
      <c r="A496" s="1" t="s">
        <v>34</v>
      </c>
      <c r="B496" s="2" t="s">
        <v>203</v>
      </c>
      <c r="C496" s="11" t="s">
        <v>245</v>
      </c>
      <c r="D496" s="9" t="s">
        <v>238</v>
      </c>
      <c r="E496" s="1" t="s">
        <v>7</v>
      </c>
      <c r="F496" s="5">
        <v>0</v>
      </c>
      <c r="G496" s="13">
        <v>0.75</v>
      </c>
      <c r="H496" s="1"/>
    </row>
    <row r="497" spans="1:8" s="7" customFormat="1" ht="15" customHeight="1" x14ac:dyDescent="0.35">
      <c r="A497" s="1" t="s">
        <v>34</v>
      </c>
      <c r="B497" s="2" t="s">
        <v>203</v>
      </c>
      <c r="C497" s="11" t="s">
        <v>247</v>
      </c>
      <c r="D497" s="4" t="s">
        <v>248</v>
      </c>
      <c r="E497" s="1" t="s">
        <v>7</v>
      </c>
      <c r="F497" s="5">
        <v>0</v>
      </c>
      <c r="G497" s="12">
        <v>0.25</v>
      </c>
      <c r="H497" s="1" t="s">
        <v>250</v>
      </c>
    </row>
    <row r="498" spans="1:8" s="7" customFormat="1" ht="15" customHeight="1" x14ac:dyDescent="0.35">
      <c r="A498" s="1" t="s">
        <v>34</v>
      </c>
      <c r="B498" s="2" t="s">
        <v>252</v>
      </c>
      <c r="C498" s="11" t="s">
        <v>205</v>
      </c>
      <c r="D498" s="4" t="s">
        <v>253</v>
      </c>
      <c r="E498" s="1" t="s">
        <v>7</v>
      </c>
      <c r="F498" s="5">
        <v>0</v>
      </c>
      <c r="G498" s="13">
        <v>0.4</v>
      </c>
      <c r="H498" s="18" t="s">
        <v>260</v>
      </c>
    </row>
    <row r="499" spans="1:8" ht="15" customHeight="1" x14ac:dyDescent="0.35">
      <c r="A499" s="1" t="s">
        <v>34</v>
      </c>
      <c r="B499" s="2" t="s">
        <v>252</v>
      </c>
      <c r="C499" s="11" t="s">
        <v>215</v>
      </c>
      <c r="D499" s="15" t="s">
        <v>264</v>
      </c>
      <c r="E499" s="1" t="s">
        <v>7</v>
      </c>
      <c r="F499" s="5">
        <v>0</v>
      </c>
      <c r="G499" s="12">
        <v>0.2</v>
      </c>
      <c r="H499" s="18"/>
    </row>
    <row r="500" spans="1:8" ht="15" customHeight="1" x14ac:dyDescent="0.35">
      <c r="A500" s="1" t="s">
        <v>34</v>
      </c>
      <c r="B500" s="2" t="s">
        <v>252</v>
      </c>
      <c r="C500" s="11" t="s">
        <v>220</v>
      </c>
      <c r="D500" s="15" t="s">
        <v>271</v>
      </c>
      <c r="E500" s="1" t="s">
        <v>7</v>
      </c>
      <c r="F500" s="5">
        <v>0</v>
      </c>
      <c r="G500" s="12">
        <v>0.2</v>
      </c>
      <c r="H500" s="18"/>
    </row>
    <row r="501" spans="1:8" ht="15" customHeight="1" x14ac:dyDescent="0.35">
      <c r="A501" s="1" t="s">
        <v>34</v>
      </c>
      <c r="B501" s="2" t="s">
        <v>252</v>
      </c>
      <c r="C501" s="11" t="s">
        <v>273</v>
      </c>
      <c r="D501" s="15" t="s">
        <v>274</v>
      </c>
      <c r="E501" s="1" t="s">
        <v>7</v>
      </c>
      <c r="F501" s="5">
        <v>0</v>
      </c>
      <c r="G501" s="12">
        <v>0.4</v>
      </c>
    </row>
    <row r="502" spans="1:8" ht="15" customHeight="1" x14ac:dyDescent="0.35">
      <c r="A502" s="1" t="s">
        <v>34</v>
      </c>
      <c r="B502" s="2" t="s">
        <v>252</v>
      </c>
      <c r="C502" s="11" t="s">
        <v>276</v>
      </c>
      <c r="D502" s="15" t="s">
        <v>277</v>
      </c>
      <c r="E502" s="1" t="s">
        <v>7</v>
      </c>
      <c r="F502" s="5">
        <v>0</v>
      </c>
      <c r="G502" s="12">
        <v>0.4</v>
      </c>
    </row>
    <row r="503" spans="1:8" ht="15" customHeight="1" x14ac:dyDescent="0.35">
      <c r="A503" s="1" t="s">
        <v>34</v>
      </c>
      <c r="B503" s="2" t="s">
        <v>252</v>
      </c>
      <c r="C503" s="11" t="s">
        <v>279</v>
      </c>
      <c r="D503" s="15" t="s">
        <v>280</v>
      </c>
      <c r="E503" s="1" t="s">
        <v>7</v>
      </c>
      <c r="F503" s="5">
        <v>0</v>
      </c>
      <c r="G503" s="12">
        <v>0.4</v>
      </c>
      <c r="H503" s="18"/>
    </row>
    <row r="504" spans="1:8" s="7" customFormat="1" ht="15" customHeight="1" x14ac:dyDescent="0.35">
      <c r="A504" s="1" t="s">
        <v>34</v>
      </c>
      <c r="B504" s="2" t="s">
        <v>252</v>
      </c>
      <c r="C504" s="3">
        <v>2</v>
      </c>
      <c r="D504" s="8" t="s">
        <v>491</v>
      </c>
      <c r="E504" s="1" t="s">
        <v>13</v>
      </c>
      <c r="F504" s="5">
        <v>1</v>
      </c>
      <c r="G504" s="5">
        <v>1</v>
      </c>
      <c r="H504" s="17" t="s">
        <v>299</v>
      </c>
    </row>
    <row r="505" spans="1:8" s="7" customFormat="1" ht="15" customHeight="1" x14ac:dyDescent="0.35">
      <c r="A505" s="1" t="s">
        <v>34</v>
      </c>
      <c r="B505" s="2" t="s">
        <v>252</v>
      </c>
      <c r="C505" s="3">
        <v>3</v>
      </c>
      <c r="D505" s="4" t="s">
        <v>304</v>
      </c>
      <c r="E505" s="1" t="s">
        <v>13</v>
      </c>
      <c r="F505" s="5">
        <v>1</v>
      </c>
      <c r="G505" s="5">
        <v>1</v>
      </c>
      <c r="H505" s="1" t="s">
        <v>317</v>
      </c>
    </row>
    <row r="506" spans="1:8" ht="15" customHeight="1" x14ac:dyDescent="0.35">
      <c r="A506" s="1" t="s">
        <v>34</v>
      </c>
      <c r="B506" s="2" t="s">
        <v>252</v>
      </c>
      <c r="C506" s="3">
        <v>4</v>
      </c>
      <c r="D506" s="4" t="s">
        <v>322</v>
      </c>
      <c r="E506" s="1" t="s">
        <v>13</v>
      </c>
      <c r="F506" s="5">
        <v>1</v>
      </c>
      <c r="G506" s="5">
        <v>1</v>
      </c>
      <c r="H506" s="1" t="s">
        <v>335</v>
      </c>
    </row>
    <row r="507" spans="1:8" ht="15" customHeight="1" x14ac:dyDescent="0.35">
      <c r="A507" s="1" t="s">
        <v>34</v>
      </c>
      <c r="B507" s="2" t="s">
        <v>252</v>
      </c>
      <c r="C507" s="3">
        <v>5</v>
      </c>
      <c r="D507" s="4" t="s">
        <v>341</v>
      </c>
      <c r="E507" s="1" t="s">
        <v>7</v>
      </c>
      <c r="F507" s="5">
        <v>0</v>
      </c>
      <c r="G507" s="5">
        <v>1</v>
      </c>
      <c r="H507" s="1" t="s">
        <v>351</v>
      </c>
    </row>
    <row r="508" spans="1:8" ht="15" customHeight="1" x14ac:dyDescent="0.35">
      <c r="A508" s="1" t="s">
        <v>34</v>
      </c>
      <c r="B508" s="2" t="s">
        <v>252</v>
      </c>
      <c r="C508" s="3">
        <v>6</v>
      </c>
      <c r="D508" s="4" t="s">
        <v>354</v>
      </c>
      <c r="E508" s="1" t="s">
        <v>13</v>
      </c>
      <c r="F508" s="5">
        <v>1</v>
      </c>
      <c r="G508" s="5">
        <v>1</v>
      </c>
      <c r="H508" s="1" t="s">
        <v>367</v>
      </c>
    </row>
    <row r="509" spans="1:8" ht="15" customHeight="1" x14ac:dyDescent="0.35">
      <c r="A509" s="1" t="s">
        <v>34</v>
      </c>
      <c r="B509" s="2" t="s">
        <v>252</v>
      </c>
      <c r="C509" s="3">
        <v>7</v>
      </c>
      <c r="D509" s="4" t="s">
        <v>373</v>
      </c>
      <c r="E509" s="1" t="s">
        <v>7</v>
      </c>
      <c r="F509" s="19">
        <v>0</v>
      </c>
      <c r="G509" s="5">
        <v>1</v>
      </c>
      <c r="H509" s="1" t="s">
        <v>384</v>
      </c>
    </row>
    <row r="510" spans="1:8" ht="15" customHeight="1" x14ac:dyDescent="0.35">
      <c r="A510" s="1" t="s">
        <v>34</v>
      </c>
      <c r="B510" s="2" t="s">
        <v>252</v>
      </c>
      <c r="C510" s="3">
        <v>8</v>
      </c>
      <c r="D510" s="4" t="s">
        <v>390</v>
      </c>
      <c r="E510" s="1" t="s">
        <v>13</v>
      </c>
      <c r="F510" s="5">
        <v>1</v>
      </c>
      <c r="G510" s="5">
        <v>1</v>
      </c>
      <c r="H510" s="8" t="s">
        <v>402</v>
      </c>
    </row>
    <row r="511" spans="1:8" ht="15" customHeight="1" x14ac:dyDescent="0.35">
      <c r="A511" s="1" t="s">
        <v>34</v>
      </c>
      <c r="B511" s="2" t="s">
        <v>407</v>
      </c>
      <c r="C511" s="3" t="s">
        <v>211</v>
      </c>
      <c r="D511" s="9" t="s">
        <v>408</v>
      </c>
      <c r="E511" s="22">
        <v>5724.0033333333331</v>
      </c>
      <c r="F511" s="23">
        <v>0.89233734095800954</v>
      </c>
      <c r="G511" s="12">
        <v>1.5</v>
      </c>
      <c r="H511" s="1" t="s">
        <v>504</v>
      </c>
    </row>
    <row r="512" spans="1:8" ht="15" customHeight="1" x14ac:dyDescent="0.35">
      <c r="A512" s="1" t="s">
        <v>34</v>
      </c>
      <c r="B512" s="2" t="s">
        <v>407</v>
      </c>
      <c r="C512" s="3" t="s">
        <v>218</v>
      </c>
      <c r="D512" s="9" t="s">
        <v>409</v>
      </c>
      <c r="E512" s="24">
        <v>4960.8858333333328</v>
      </c>
      <c r="F512" s="26">
        <v>0.48363337193961986</v>
      </c>
      <c r="G512" s="12">
        <v>0.75</v>
      </c>
      <c r="H512" s="8" t="s">
        <v>520</v>
      </c>
    </row>
    <row r="513" spans="1:8" ht="15" customHeight="1" x14ac:dyDescent="0.35">
      <c r="A513" s="1" t="s">
        <v>34</v>
      </c>
      <c r="B513" s="2" t="s">
        <v>407</v>
      </c>
      <c r="C513" s="3" t="s">
        <v>231</v>
      </c>
      <c r="D513" s="9" t="s">
        <v>411</v>
      </c>
      <c r="E513" s="31">
        <v>4501.2594634051075</v>
      </c>
      <c r="F513" s="26">
        <v>0.75</v>
      </c>
      <c r="G513" s="12">
        <v>0.75</v>
      </c>
      <c r="H513" s="1" t="s">
        <v>529</v>
      </c>
    </row>
    <row r="514" spans="1:8" ht="15" customHeight="1" x14ac:dyDescent="0.35">
      <c r="A514" s="1" t="s">
        <v>34</v>
      </c>
      <c r="B514" s="2" t="s">
        <v>407</v>
      </c>
      <c r="C514" s="3">
        <v>2</v>
      </c>
      <c r="D514" s="4" t="s">
        <v>412</v>
      </c>
      <c r="E514" s="22">
        <v>1909.635135135135</v>
      </c>
      <c r="F514" s="26">
        <v>1.3247120926862297</v>
      </c>
      <c r="G514" s="5">
        <v>2</v>
      </c>
      <c r="H514" s="1" t="s">
        <v>543</v>
      </c>
    </row>
    <row r="515" spans="1:8" ht="15" customHeight="1" x14ac:dyDescent="0.35">
      <c r="A515" s="1" t="s">
        <v>36</v>
      </c>
      <c r="B515" s="2" t="s">
        <v>5</v>
      </c>
      <c r="C515" s="3">
        <v>1</v>
      </c>
      <c r="D515" s="4" t="s">
        <v>6</v>
      </c>
      <c r="E515" s="1" t="s">
        <v>13</v>
      </c>
      <c r="F515" s="5">
        <v>1</v>
      </c>
      <c r="G515" s="5">
        <v>1</v>
      </c>
      <c r="H515" s="1" t="s">
        <v>37</v>
      </c>
    </row>
    <row r="516" spans="1:8" ht="15" customHeight="1" x14ac:dyDescent="0.35">
      <c r="A516" s="1" t="s">
        <v>36</v>
      </c>
      <c r="B516" s="2" t="s">
        <v>5</v>
      </c>
      <c r="C516" s="3">
        <v>2</v>
      </c>
      <c r="D516" s="9" t="s">
        <v>41</v>
      </c>
      <c r="E516" s="1" t="s">
        <v>7</v>
      </c>
      <c r="F516" s="5">
        <v>0</v>
      </c>
      <c r="G516" s="12">
        <v>0.5</v>
      </c>
      <c r="H516" s="1"/>
    </row>
    <row r="517" spans="1:8" ht="15" customHeight="1" x14ac:dyDescent="0.35">
      <c r="A517" s="1" t="s">
        <v>36</v>
      </c>
      <c r="B517" s="2" t="s">
        <v>5</v>
      </c>
      <c r="C517" s="3">
        <v>3</v>
      </c>
      <c r="D517" s="9" t="s">
        <v>48</v>
      </c>
      <c r="E517" s="1" t="s">
        <v>7</v>
      </c>
      <c r="F517" s="5">
        <v>0</v>
      </c>
      <c r="G517" s="12">
        <v>0.5</v>
      </c>
      <c r="H517" s="1"/>
    </row>
    <row r="518" spans="1:8" ht="15" customHeight="1" x14ac:dyDescent="0.35">
      <c r="A518" s="1" t="s">
        <v>36</v>
      </c>
      <c r="B518" s="2" t="s">
        <v>5</v>
      </c>
      <c r="C518" s="3">
        <v>4</v>
      </c>
      <c r="D518" s="4" t="s">
        <v>52</v>
      </c>
      <c r="E518" s="1" t="s">
        <v>13</v>
      </c>
      <c r="F518" s="5">
        <v>1</v>
      </c>
      <c r="G518" s="5">
        <v>1</v>
      </c>
      <c r="H518" s="1" t="s">
        <v>63</v>
      </c>
    </row>
    <row r="519" spans="1:8" ht="15" customHeight="1" x14ac:dyDescent="0.35">
      <c r="A519" s="1" t="s">
        <v>36</v>
      </c>
      <c r="B519" s="2" t="s">
        <v>5</v>
      </c>
      <c r="C519" s="3">
        <v>5</v>
      </c>
      <c r="D519" s="9" t="s">
        <v>78</v>
      </c>
      <c r="E519" s="1" t="s">
        <v>13</v>
      </c>
      <c r="F519" s="5">
        <v>1</v>
      </c>
      <c r="G519" s="5">
        <v>1</v>
      </c>
      <c r="H519" s="1" t="s">
        <v>92</v>
      </c>
    </row>
    <row r="520" spans="1:8" ht="15" customHeight="1" x14ac:dyDescent="0.35">
      <c r="A520" s="1" t="s">
        <v>36</v>
      </c>
      <c r="B520" s="14" t="s">
        <v>5</v>
      </c>
      <c r="C520" s="11" t="s">
        <v>81</v>
      </c>
      <c r="D520" s="9" t="s">
        <v>82</v>
      </c>
      <c r="E520" s="1" t="s">
        <v>13</v>
      </c>
      <c r="F520" s="12">
        <v>0.33333299999999999</v>
      </c>
      <c r="G520" s="12">
        <v>0.33333299999999999</v>
      </c>
      <c r="H520" s="1" t="s">
        <v>114</v>
      </c>
    </row>
    <row r="521" spans="1:8" ht="15" customHeight="1" x14ac:dyDescent="0.35">
      <c r="A521" s="7" t="s">
        <v>36</v>
      </c>
      <c r="B521" s="2" t="s">
        <v>5</v>
      </c>
      <c r="C521" s="11" t="s">
        <v>117</v>
      </c>
      <c r="D521" s="9" t="s">
        <v>118</v>
      </c>
      <c r="E521" s="1" t="s">
        <v>13</v>
      </c>
      <c r="F521" s="12">
        <v>0.33333299999999999</v>
      </c>
      <c r="G521" s="12">
        <v>0.33333299999999999</v>
      </c>
      <c r="H521" s="1" t="s">
        <v>114</v>
      </c>
    </row>
    <row r="522" spans="1:8" ht="15" customHeight="1" x14ac:dyDescent="0.35">
      <c r="A522" s="7" t="s">
        <v>36</v>
      </c>
      <c r="B522" s="14" t="s">
        <v>5</v>
      </c>
      <c r="C522" s="11" t="s">
        <v>127</v>
      </c>
      <c r="D522" s="9" t="s">
        <v>128</v>
      </c>
      <c r="E522" s="1" t="s">
        <v>13</v>
      </c>
      <c r="F522" s="12">
        <v>0.33333299999999999</v>
      </c>
      <c r="G522" s="12">
        <v>0.33333299999999999</v>
      </c>
      <c r="H522" s="1" t="s">
        <v>136</v>
      </c>
    </row>
    <row r="523" spans="1:8" ht="15" customHeight="1" x14ac:dyDescent="0.35">
      <c r="A523" s="1" t="s">
        <v>36</v>
      </c>
      <c r="B523" s="2" t="s">
        <v>5</v>
      </c>
      <c r="C523" s="3">
        <v>7</v>
      </c>
      <c r="D523" s="9" t="s">
        <v>139</v>
      </c>
      <c r="E523" s="1" t="s">
        <v>7</v>
      </c>
      <c r="F523" s="5">
        <v>0</v>
      </c>
      <c r="G523" s="5">
        <v>1</v>
      </c>
      <c r="H523" s="1"/>
    </row>
    <row r="524" spans="1:8" ht="15" customHeight="1" x14ac:dyDescent="0.35">
      <c r="A524" s="1" t="s">
        <v>36</v>
      </c>
      <c r="B524" s="2" t="s">
        <v>5</v>
      </c>
      <c r="C524" s="3">
        <v>8</v>
      </c>
      <c r="D524" s="9" t="s">
        <v>145</v>
      </c>
      <c r="E524" s="1" t="s">
        <v>13</v>
      </c>
      <c r="F524" s="5">
        <v>1</v>
      </c>
      <c r="G524" s="5">
        <v>1</v>
      </c>
      <c r="H524" s="1" t="s">
        <v>159</v>
      </c>
    </row>
    <row r="525" spans="1:8" ht="15" customHeight="1" x14ac:dyDescent="0.35">
      <c r="A525" s="1" t="s">
        <v>36</v>
      </c>
      <c r="B525" s="2" t="s">
        <v>5</v>
      </c>
      <c r="C525" s="3">
        <v>9</v>
      </c>
      <c r="D525" s="4" t="s">
        <v>161</v>
      </c>
      <c r="E525" s="1" t="s">
        <v>13</v>
      </c>
      <c r="F525" s="5">
        <v>1</v>
      </c>
      <c r="G525" s="5">
        <v>1</v>
      </c>
      <c r="H525" s="1" t="s">
        <v>176</v>
      </c>
    </row>
    <row r="526" spans="1:8" ht="15" customHeight="1" x14ac:dyDescent="0.35">
      <c r="A526" s="1" t="s">
        <v>36</v>
      </c>
      <c r="B526" s="2" t="s">
        <v>5</v>
      </c>
      <c r="C526" s="3">
        <v>10</v>
      </c>
      <c r="D526" s="9" t="s">
        <v>178</v>
      </c>
      <c r="E526" s="1" t="s">
        <v>13</v>
      </c>
      <c r="F526" s="5">
        <v>1</v>
      </c>
      <c r="G526" s="5">
        <v>1</v>
      </c>
      <c r="H526" s="1" t="s">
        <v>180</v>
      </c>
    </row>
    <row r="527" spans="1:8" ht="15" customHeight="1" x14ac:dyDescent="0.35">
      <c r="A527" s="1" t="s">
        <v>36</v>
      </c>
      <c r="B527" s="2" t="s">
        <v>5</v>
      </c>
      <c r="C527" s="3">
        <v>11</v>
      </c>
      <c r="D527" s="9" t="s">
        <v>472</v>
      </c>
      <c r="E527" s="1" t="s">
        <v>13</v>
      </c>
      <c r="F527" s="5">
        <v>1</v>
      </c>
      <c r="G527" s="5">
        <v>1</v>
      </c>
      <c r="H527" s="1" t="s">
        <v>486</v>
      </c>
    </row>
    <row r="528" spans="1:8" ht="15" customHeight="1" x14ac:dyDescent="0.35">
      <c r="A528" s="1" t="s">
        <v>36</v>
      </c>
      <c r="B528" s="2" t="s">
        <v>5</v>
      </c>
      <c r="C528" s="3">
        <v>12</v>
      </c>
      <c r="D528" s="15" t="s">
        <v>182</v>
      </c>
      <c r="E528" s="1" t="s">
        <v>7</v>
      </c>
      <c r="F528" s="13">
        <v>0.84615384615384615</v>
      </c>
      <c r="G528" s="6">
        <v>1</v>
      </c>
      <c r="H528" s="1" t="s">
        <v>185</v>
      </c>
    </row>
    <row r="529" spans="1:8" ht="15" customHeight="1" x14ac:dyDescent="0.35">
      <c r="A529" s="7" t="s">
        <v>36</v>
      </c>
      <c r="B529" s="2" t="s">
        <v>203</v>
      </c>
      <c r="C529" s="11" t="s">
        <v>220</v>
      </c>
      <c r="D529" s="9" t="s">
        <v>221</v>
      </c>
      <c r="E529" s="1" t="s">
        <v>13</v>
      </c>
      <c r="F529" s="5">
        <v>3</v>
      </c>
      <c r="G529" s="5">
        <v>3</v>
      </c>
      <c r="H529" s="1" t="s">
        <v>227</v>
      </c>
    </row>
    <row r="530" spans="1:8" ht="15" customHeight="1" x14ac:dyDescent="0.35">
      <c r="A530" s="1" t="s">
        <v>36</v>
      </c>
      <c r="B530" s="2" t="s">
        <v>203</v>
      </c>
      <c r="C530" s="3">
        <v>2</v>
      </c>
      <c r="D530" s="9" t="s">
        <v>238</v>
      </c>
      <c r="E530" s="1" t="s">
        <v>13</v>
      </c>
      <c r="F530" s="5">
        <v>1</v>
      </c>
      <c r="G530" s="5">
        <v>1</v>
      </c>
      <c r="H530" s="1" t="s">
        <v>243</v>
      </c>
    </row>
    <row r="531" spans="1:8" ht="15" customHeight="1" x14ac:dyDescent="0.35">
      <c r="A531" s="1" t="s">
        <v>36</v>
      </c>
      <c r="B531" s="2" t="s">
        <v>252</v>
      </c>
      <c r="C531" s="11" t="s">
        <v>205</v>
      </c>
      <c r="D531" s="4" t="s">
        <v>253</v>
      </c>
      <c r="E531" s="1" t="s">
        <v>13</v>
      </c>
      <c r="F531" s="12">
        <v>0.4</v>
      </c>
      <c r="G531" s="12">
        <v>0.4</v>
      </c>
      <c r="H531" s="17" t="s">
        <v>261</v>
      </c>
    </row>
    <row r="532" spans="1:8" ht="15" customHeight="1" x14ac:dyDescent="0.35">
      <c r="A532" s="1" t="s">
        <v>36</v>
      </c>
      <c r="B532" s="2" t="s">
        <v>252</v>
      </c>
      <c r="C532" s="11" t="s">
        <v>215</v>
      </c>
      <c r="D532" s="15" t="s">
        <v>264</v>
      </c>
      <c r="E532" s="8" t="s">
        <v>13</v>
      </c>
      <c r="F532" s="12">
        <v>0.2</v>
      </c>
      <c r="G532" s="12">
        <v>0.2</v>
      </c>
      <c r="H532" s="17" t="s">
        <v>269</v>
      </c>
    </row>
    <row r="533" spans="1:8" ht="15" customHeight="1" x14ac:dyDescent="0.35">
      <c r="A533" s="1" t="s">
        <v>36</v>
      </c>
      <c r="B533" s="2" t="s">
        <v>252</v>
      </c>
      <c r="C533" s="11" t="s">
        <v>220</v>
      </c>
      <c r="D533" s="15" t="s">
        <v>271</v>
      </c>
      <c r="E533" s="8" t="s">
        <v>13</v>
      </c>
      <c r="F533" s="19">
        <v>0.2</v>
      </c>
      <c r="G533" s="12">
        <v>0.2</v>
      </c>
      <c r="H533" s="88" t="s">
        <v>269</v>
      </c>
    </row>
    <row r="534" spans="1:8" s="7" customFormat="1" ht="15" customHeight="1" x14ac:dyDescent="0.35">
      <c r="A534" s="1" t="s">
        <v>36</v>
      </c>
      <c r="B534" s="2" t="s">
        <v>252</v>
      </c>
      <c r="C534" s="11" t="s">
        <v>273</v>
      </c>
      <c r="D534" s="15" t="s">
        <v>274</v>
      </c>
      <c r="E534" s="1" t="s">
        <v>7</v>
      </c>
      <c r="F534" s="5">
        <v>0</v>
      </c>
      <c r="G534" s="12">
        <v>0.4</v>
      </c>
      <c r="H534" s="17"/>
    </row>
    <row r="535" spans="1:8" s="7" customFormat="1" ht="15" customHeight="1" x14ac:dyDescent="0.35">
      <c r="A535" s="1" t="s">
        <v>36</v>
      </c>
      <c r="B535" s="2" t="s">
        <v>252</v>
      </c>
      <c r="C535" s="11" t="s">
        <v>276</v>
      </c>
      <c r="D535" s="15" t="s">
        <v>277</v>
      </c>
      <c r="E535" s="1" t="s">
        <v>7</v>
      </c>
      <c r="F535" s="5">
        <v>0</v>
      </c>
      <c r="G535" s="12">
        <v>0.4</v>
      </c>
      <c r="H535" s="17"/>
    </row>
    <row r="536" spans="1:8" ht="15" customHeight="1" x14ac:dyDescent="0.35">
      <c r="A536" s="1" t="s">
        <v>36</v>
      </c>
      <c r="B536" s="2" t="s">
        <v>252</v>
      </c>
      <c r="C536" s="11" t="s">
        <v>279</v>
      </c>
      <c r="D536" s="15" t="s">
        <v>280</v>
      </c>
      <c r="E536" s="8" t="s">
        <v>13</v>
      </c>
      <c r="F536" s="12">
        <f>G536</f>
        <v>0.4</v>
      </c>
      <c r="G536" s="12">
        <v>0.4</v>
      </c>
      <c r="H536" s="89" t="s">
        <v>285</v>
      </c>
    </row>
    <row r="537" spans="1:8" ht="15" customHeight="1" x14ac:dyDescent="0.35">
      <c r="A537" s="1" t="s">
        <v>36</v>
      </c>
      <c r="B537" s="2" t="s">
        <v>252</v>
      </c>
      <c r="C537" s="3">
        <v>2</v>
      </c>
      <c r="D537" s="8" t="s">
        <v>491</v>
      </c>
      <c r="E537" s="1" t="s">
        <v>13</v>
      </c>
      <c r="F537" s="5">
        <v>1</v>
      </c>
      <c r="G537" s="5">
        <v>1</v>
      </c>
      <c r="H537" s="17" t="s">
        <v>261</v>
      </c>
    </row>
    <row r="538" spans="1:8" ht="15" customHeight="1" x14ac:dyDescent="0.35">
      <c r="A538" s="1" t="s">
        <v>36</v>
      </c>
      <c r="B538" s="2" t="s">
        <v>252</v>
      </c>
      <c r="C538" s="3">
        <v>3</v>
      </c>
      <c r="D538" s="4" t="s">
        <v>304</v>
      </c>
      <c r="E538" s="1" t="s">
        <v>13</v>
      </c>
      <c r="F538" s="5">
        <v>1</v>
      </c>
      <c r="G538" s="5">
        <v>1</v>
      </c>
      <c r="H538" s="1" t="s">
        <v>318</v>
      </c>
    </row>
    <row r="539" spans="1:8" ht="15" customHeight="1" x14ac:dyDescent="0.35">
      <c r="A539" s="1" t="s">
        <v>36</v>
      </c>
      <c r="B539" s="2" t="s">
        <v>252</v>
      </c>
      <c r="C539" s="3">
        <v>4</v>
      </c>
      <c r="D539" s="4" t="s">
        <v>322</v>
      </c>
      <c r="E539" s="1" t="s">
        <v>13</v>
      </c>
      <c r="F539" s="5">
        <v>1</v>
      </c>
      <c r="G539" s="5">
        <v>1</v>
      </c>
      <c r="H539" s="1" t="s">
        <v>336</v>
      </c>
    </row>
    <row r="540" spans="1:8" ht="15" customHeight="1" x14ac:dyDescent="0.35">
      <c r="A540" s="1" t="s">
        <v>36</v>
      </c>
      <c r="B540" s="2" t="s">
        <v>252</v>
      </c>
      <c r="C540" s="3">
        <v>5</v>
      </c>
      <c r="D540" s="4" t="s">
        <v>341</v>
      </c>
      <c r="E540" s="1" t="s">
        <v>7</v>
      </c>
      <c r="F540" s="5">
        <v>0</v>
      </c>
      <c r="G540" s="5">
        <v>1</v>
      </c>
      <c r="H540" s="1"/>
    </row>
    <row r="541" spans="1:8" s="7" customFormat="1" ht="15" customHeight="1" x14ac:dyDescent="0.35">
      <c r="A541" s="1" t="s">
        <v>36</v>
      </c>
      <c r="B541" s="2" t="s">
        <v>252</v>
      </c>
      <c r="C541" s="3">
        <v>6</v>
      </c>
      <c r="D541" s="4" t="s">
        <v>354</v>
      </c>
      <c r="E541" s="1" t="s">
        <v>13</v>
      </c>
      <c r="F541" s="5">
        <v>1</v>
      </c>
      <c r="G541" s="5">
        <v>1</v>
      </c>
      <c r="H541" s="1" t="s">
        <v>368</v>
      </c>
    </row>
    <row r="542" spans="1:8" s="7" customFormat="1" ht="15" customHeight="1" x14ac:dyDescent="0.35">
      <c r="A542" s="1" t="s">
        <v>36</v>
      </c>
      <c r="B542" s="2" t="s">
        <v>252</v>
      </c>
      <c r="C542" s="3">
        <v>7</v>
      </c>
      <c r="D542" s="4" t="s">
        <v>373</v>
      </c>
      <c r="E542" s="1" t="s">
        <v>13</v>
      </c>
      <c r="F542" s="20">
        <v>1</v>
      </c>
      <c r="G542" s="5">
        <v>1</v>
      </c>
      <c r="H542" s="1" t="s">
        <v>385</v>
      </c>
    </row>
    <row r="543" spans="1:8" ht="15" customHeight="1" x14ac:dyDescent="0.35">
      <c r="A543" s="1" t="s">
        <v>36</v>
      </c>
      <c r="B543" s="2" t="s">
        <v>252</v>
      </c>
      <c r="C543" s="3">
        <v>8</v>
      </c>
      <c r="D543" s="4" t="s">
        <v>390</v>
      </c>
      <c r="E543" s="1" t="s">
        <v>13</v>
      </c>
      <c r="F543" s="5">
        <v>1</v>
      </c>
      <c r="G543" s="5">
        <v>1</v>
      </c>
      <c r="H543" s="1" t="s">
        <v>368</v>
      </c>
    </row>
    <row r="544" spans="1:8" ht="15" customHeight="1" x14ac:dyDescent="0.35">
      <c r="A544" s="1" t="s">
        <v>36</v>
      </c>
      <c r="B544" s="2" t="s">
        <v>407</v>
      </c>
      <c r="C544" s="11" t="s">
        <v>205</v>
      </c>
      <c r="D544" s="9" t="s">
        <v>408</v>
      </c>
      <c r="E544" s="22">
        <v>8249.44</v>
      </c>
      <c r="F544" s="23">
        <v>1.6709193831699016</v>
      </c>
      <c r="G544" s="5">
        <v>2</v>
      </c>
      <c r="H544" s="1" t="s">
        <v>499</v>
      </c>
    </row>
    <row r="545" spans="1:8" ht="15" customHeight="1" x14ac:dyDescent="0.35">
      <c r="A545" s="1" t="s">
        <v>36</v>
      </c>
      <c r="B545" s="2" t="s">
        <v>407</v>
      </c>
      <c r="C545" s="11" t="s">
        <v>215</v>
      </c>
      <c r="D545" s="9" t="s">
        <v>409</v>
      </c>
      <c r="E545" s="24">
        <v>7975.1892361111131</v>
      </c>
      <c r="F545" s="26">
        <v>0.85305297545634406</v>
      </c>
      <c r="G545" s="5">
        <v>1</v>
      </c>
      <c r="H545" s="90" t="s">
        <v>515</v>
      </c>
    </row>
    <row r="546" spans="1:8" ht="15" customHeight="1" x14ac:dyDescent="0.35">
      <c r="A546" s="1" t="s">
        <v>36</v>
      </c>
      <c r="B546" s="2" t="s">
        <v>407</v>
      </c>
      <c r="C546" s="3">
        <v>2</v>
      </c>
      <c r="D546" s="4" t="s">
        <v>412</v>
      </c>
      <c r="E546" s="22">
        <v>1273.6324922839506</v>
      </c>
      <c r="F546" s="26">
        <v>0.40587365169497691</v>
      </c>
      <c r="G546" s="5">
        <v>2</v>
      </c>
      <c r="H546" s="1" t="s">
        <v>544</v>
      </c>
    </row>
    <row r="547" spans="1:8" ht="15" customHeight="1" x14ac:dyDescent="0.35">
      <c r="A547" s="1" t="s">
        <v>38</v>
      </c>
      <c r="B547" s="2" t="s">
        <v>5</v>
      </c>
      <c r="C547" s="3">
        <v>1</v>
      </c>
      <c r="D547" s="4" t="s">
        <v>6</v>
      </c>
      <c r="E547" s="1" t="s">
        <v>13</v>
      </c>
      <c r="F547" s="5">
        <v>0</v>
      </c>
      <c r="G547" s="5">
        <v>0</v>
      </c>
      <c r="H547" s="1" t="s">
        <v>39</v>
      </c>
    </row>
    <row r="548" spans="1:8" ht="15" customHeight="1" x14ac:dyDescent="0.35">
      <c r="A548" s="1" t="s">
        <v>38</v>
      </c>
      <c r="B548" s="2" t="s">
        <v>5</v>
      </c>
      <c r="C548" s="11" t="s">
        <v>205</v>
      </c>
      <c r="D548" s="4" t="s">
        <v>186</v>
      </c>
      <c r="E548" s="1" t="s">
        <v>13</v>
      </c>
      <c r="F548" s="12">
        <v>0.33333333333333331</v>
      </c>
      <c r="G548" s="12">
        <v>0.33333333333333331</v>
      </c>
      <c r="H548" s="1" t="s">
        <v>190</v>
      </c>
    </row>
    <row r="549" spans="1:8" ht="15" customHeight="1" x14ac:dyDescent="0.35">
      <c r="A549" s="1" t="s">
        <v>38</v>
      </c>
      <c r="B549" s="2" t="s">
        <v>5</v>
      </c>
      <c r="C549" s="68" t="s">
        <v>215</v>
      </c>
      <c r="D549" s="4" t="s">
        <v>191</v>
      </c>
      <c r="E549" s="1" t="s">
        <v>7</v>
      </c>
      <c r="F549" s="12">
        <v>0</v>
      </c>
      <c r="G549" s="12">
        <v>0.33333333333333331</v>
      </c>
      <c r="H549" s="1" t="s">
        <v>196</v>
      </c>
    </row>
    <row r="550" spans="1:8" ht="15" customHeight="1" x14ac:dyDescent="0.35">
      <c r="A550" s="1" t="s">
        <v>38</v>
      </c>
      <c r="B550" s="2" t="s">
        <v>5</v>
      </c>
      <c r="C550" s="68" t="s">
        <v>220</v>
      </c>
      <c r="D550" s="4" t="s">
        <v>197</v>
      </c>
      <c r="E550" s="1" t="s">
        <v>13</v>
      </c>
      <c r="F550" s="12">
        <v>0.33333333333333331</v>
      </c>
      <c r="G550" s="12">
        <v>0.33333333333333331</v>
      </c>
      <c r="H550" s="1" t="s">
        <v>202</v>
      </c>
    </row>
    <row r="551" spans="1:8" ht="15" customHeight="1" x14ac:dyDescent="0.35">
      <c r="A551" s="1" t="s">
        <v>38</v>
      </c>
      <c r="B551" s="2" t="s">
        <v>5</v>
      </c>
      <c r="C551" s="11" t="s">
        <v>45</v>
      </c>
      <c r="D551" s="9" t="s">
        <v>41</v>
      </c>
      <c r="E551" s="1" t="s">
        <v>7</v>
      </c>
      <c r="F551" s="5">
        <v>0</v>
      </c>
      <c r="G551" s="12">
        <v>0.375</v>
      </c>
      <c r="H551" s="1"/>
    </row>
    <row r="552" spans="1:8" ht="15" customHeight="1" x14ac:dyDescent="0.35">
      <c r="A552" s="1" t="s">
        <v>38</v>
      </c>
      <c r="B552" s="2" t="s">
        <v>5</v>
      </c>
      <c r="C552" s="11" t="s">
        <v>46</v>
      </c>
      <c r="D552" s="9" t="s">
        <v>47</v>
      </c>
      <c r="E552" s="1" t="s">
        <v>7</v>
      </c>
      <c r="F552" s="5">
        <v>0</v>
      </c>
      <c r="G552" s="13">
        <v>0.125</v>
      </c>
      <c r="H552" s="1"/>
    </row>
    <row r="553" spans="1:8" ht="15" customHeight="1" x14ac:dyDescent="0.35">
      <c r="A553" s="1" t="s">
        <v>38</v>
      </c>
      <c r="B553" s="2" t="s">
        <v>5</v>
      </c>
      <c r="C553" s="3">
        <v>3</v>
      </c>
      <c r="D553" s="9" t="s">
        <v>48</v>
      </c>
      <c r="E553" s="1" t="s">
        <v>7</v>
      </c>
      <c r="F553" s="5">
        <v>0</v>
      </c>
      <c r="G553" s="12">
        <v>0.5</v>
      </c>
      <c r="H553" s="1"/>
    </row>
    <row r="554" spans="1:8" ht="15" customHeight="1" x14ac:dyDescent="0.35">
      <c r="A554" s="1" t="s">
        <v>38</v>
      </c>
      <c r="B554" s="2" t="s">
        <v>5</v>
      </c>
      <c r="C554" s="11" t="s">
        <v>65</v>
      </c>
      <c r="D554" s="4" t="s">
        <v>52</v>
      </c>
      <c r="E554" s="1" t="s">
        <v>13</v>
      </c>
      <c r="F554" s="12">
        <v>0.75</v>
      </c>
      <c r="G554" s="13">
        <v>0.75</v>
      </c>
      <c r="H554" s="1" t="s">
        <v>70</v>
      </c>
    </row>
    <row r="555" spans="1:8" ht="15" customHeight="1" x14ac:dyDescent="0.35">
      <c r="A555" s="1" t="s">
        <v>38</v>
      </c>
      <c r="B555" s="2" t="s">
        <v>5</v>
      </c>
      <c r="C555" s="11" t="s">
        <v>71</v>
      </c>
      <c r="D555" s="4" t="s">
        <v>72</v>
      </c>
      <c r="E555" s="1" t="s">
        <v>13</v>
      </c>
      <c r="F555" s="12">
        <v>0.25</v>
      </c>
      <c r="G555" s="13">
        <v>0.25</v>
      </c>
      <c r="H555" s="1" t="s">
        <v>77</v>
      </c>
    </row>
    <row r="556" spans="1:8" ht="15" customHeight="1" x14ac:dyDescent="0.35">
      <c r="A556" s="1" t="s">
        <v>38</v>
      </c>
      <c r="B556" s="2" t="s">
        <v>5</v>
      </c>
      <c r="C556" s="11" t="s">
        <v>94</v>
      </c>
      <c r="D556" s="9" t="s">
        <v>78</v>
      </c>
      <c r="E556" s="1" t="s">
        <v>13</v>
      </c>
      <c r="F556" s="12">
        <v>0.75</v>
      </c>
      <c r="G556" s="13">
        <v>0.75</v>
      </c>
      <c r="H556" s="1" t="s">
        <v>98</v>
      </c>
    </row>
    <row r="557" spans="1:8" ht="15" customHeight="1" x14ac:dyDescent="0.35">
      <c r="A557" s="1" t="s">
        <v>38</v>
      </c>
      <c r="B557" s="2" t="s">
        <v>5</v>
      </c>
      <c r="C557" s="11" t="s">
        <v>99</v>
      </c>
      <c r="D557" s="4" t="s">
        <v>100</v>
      </c>
      <c r="E557" s="1" t="s">
        <v>13</v>
      </c>
      <c r="F557" s="12">
        <v>0.25</v>
      </c>
      <c r="G557" s="13">
        <v>0.25</v>
      </c>
      <c r="H557" s="1" t="s">
        <v>104</v>
      </c>
    </row>
    <row r="558" spans="1:8" ht="15" customHeight="1" x14ac:dyDescent="0.35">
      <c r="A558" s="1" t="s">
        <v>38</v>
      </c>
      <c r="B558" s="14" t="s">
        <v>5</v>
      </c>
      <c r="C558" s="11" t="s">
        <v>81</v>
      </c>
      <c r="D558" s="9" t="s">
        <v>82</v>
      </c>
      <c r="E558" s="1" t="s">
        <v>7</v>
      </c>
      <c r="F558" s="5">
        <v>0</v>
      </c>
      <c r="G558" s="12">
        <f>1/3</f>
        <v>0.33333333333333331</v>
      </c>
      <c r="H558" s="1" t="s">
        <v>115</v>
      </c>
    </row>
    <row r="559" spans="1:8" ht="15" customHeight="1" x14ac:dyDescent="0.35">
      <c r="A559" s="7" t="s">
        <v>38</v>
      </c>
      <c r="B559" s="2" t="s">
        <v>5</v>
      </c>
      <c r="C559" s="11" t="s">
        <v>117</v>
      </c>
      <c r="D559" s="9" t="s">
        <v>118</v>
      </c>
      <c r="E559" s="1" t="s">
        <v>7</v>
      </c>
      <c r="F559" s="5">
        <v>0</v>
      </c>
      <c r="G559" s="12">
        <f>1/3</f>
        <v>0.33333333333333331</v>
      </c>
      <c r="H559" s="1" t="s">
        <v>115</v>
      </c>
    </row>
    <row r="560" spans="1:8" ht="15" customHeight="1" x14ac:dyDescent="0.35">
      <c r="A560" s="7" t="s">
        <v>38</v>
      </c>
      <c r="B560" s="14" t="s">
        <v>5</v>
      </c>
      <c r="C560" s="11" t="s">
        <v>127</v>
      </c>
      <c r="D560" s="9" t="s">
        <v>128</v>
      </c>
      <c r="E560" s="1" t="s">
        <v>13</v>
      </c>
      <c r="F560" s="12">
        <f>1/3</f>
        <v>0.33333333333333331</v>
      </c>
      <c r="G560" s="12">
        <f>1/3</f>
        <v>0.33333333333333331</v>
      </c>
      <c r="H560" s="1" t="s">
        <v>137</v>
      </c>
    </row>
    <row r="561" spans="1:8" ht="15" customHeight="1" x14ac:dyDescent="0.35">
      <c r="A561" s="1" t="s">
        <v>38</v>
      </c>
      <c r="B561" s="2" t="s">
        <v>5</v>
      </c>
      <c r="C561" s="3">
        <v>7</v>
      </c>
      <c r="D561" s="9" t="s">
        <v>139</v>
      </c>
      <c r="E561" s="1" t="s">
        <v>13</v>
      </c>
      <c r="F561" s="5">
        <v>1</v>
      </c>
      <c r="G561" s="5">
        <v>1</v>
      </c>
      <c r="H561" s="1" t="s">
        <v>140</v>
      </c>
    </row>
    <row r="562" spans="1:8" ht="15" customHeight="1" x14ac:dyDescent="0.35">
      <c r="A562" s="1" t="s">
        <v>38</v>
      </c>
      <c r="B562" s="2" t="s">
        <v>5</v>
      </c>
      <c r="C562" s="3">
        <v>8</v>
      </c>
      <c r="D562" s="9" t="s">
        <v>145</v>
      </c>
      <c r="E562" s="1" t="s">
        <v>13</v>
      </c>
      <c r="F562" s="5">
        <v>1</v>
      </c>
      <c r="G562" s="5">
        <v>1</v>
      </c>
      <c r="H562" s="1" t="s">
        <v>160</v>
      </c>
    </row>
    <row r="563" spans="1:8" ht="15" customHeight="1" x14ac:dyDescent="0.35">
      <c r="A563" s="1" t="s">
        <v>38</v>
      </c>
      <c r="B563" s="2" t="s">
        <v>5</v>
      </c>
      <c r="C563" s="3">
        <v>9</v>
      </c>
      <c r="D563" s="4" t="s">
        <v>161</v>
      </c>
      <c r="E563" s="1" t="s">
        <v>13</v>
      </c>
      <c r="F563" s="12">
        <v>0.5</v>
      </c>
      <c r="G563" s="5">
        <v>1</v>
      </c>
      <c r="H563" s="1" t="s">
        <v>177</v>
      </c>
    </row>
    <row r="564" spans="1:8" ht="15" customHeight="1" x14ac:dyDescent="0.35">
      <c r="A564" s="1" t="s">
        <v>38</v>
      </c>
      <c r="B564" s="2" t="s">
        <v>5</v>
      </c>
      <c r="C564" s="3">
        <v>10</v>
      </c>
      <c r="D564" s="9" t="s">
        <v>178</v>
      </c>
      <c r="E564" s="1" t="s">
        <v>13</v>
      </c>
      <c r="F564" s="5">
        <v>1</v>
      </c>
      <c r="G564" s="5">
        <v>1</v>
      </c>
      <c r="H564" s="1" t="s">
        <v>181</v>
      </c>
    </row>
    <row r="565" spans="1:8" ht="15" customHeight="1" x14ac:dyDescent="0.35">
      <c r="A565" s="1" t="s">
        <v>38</v>
      </c>
      <c r="B565" s="2" t="s">
        <v>5</v>
      </c>
      <c r="C565" s="3">
        <v>11</v>
      </c>
      <c r="D565" s="9" t="s">
        <v>472</v>
      </c>
      <c r="E565" s="1" t="s">
        <v>13</v>
      </c>
      <c r="F565" s="5">
        <v>1</v>
      </c>
      <c r="G565" s="5">
        <v>1</v>
      </c>
      <c r="H565" s="1" t="s">
        <v>487</v>
      </c>
    </row>
    <row r="566" spans="1:8" ht="15" customHeight="1" x14ac:dyDescent="0.35">
      <c r="A566" s="1" t="s">
        <v>38</v>
      </c>
      <c r="B566" s="2" t="s">
        <v>5</v>
      </c>
      <c r="C566" s="3">
        <v>12</v>
      </c>
      <c r="D566" s="15" t="s">
        <v>182</v>
      </c>
      <c r="E566" s="1" t="s">
        <v>13</v>
      </c>
      <c r="F566" s="5">
        <v>1</v>
      </c>
      <c r="G566" s="6">
        <v>1</v>
      </c>
      <c r="H566" s="1"/>
    </row>
    <row r="567" spans="1:8" ht="15" customHeight="1" x14ac:dyDescent="0.35">
      <c r="A567" s="1" t="s">
        <v>38</v>
      </c>
      <c r="B567" s="2" t="s">
        <v>203</v>
      </c>
      <c r="C567" s="11" t="s">
        <v>211</v>
      </c>
      <c r="D567" s="9" t="s">
        <v>206</v>
      </c>
      <c r="E567" s="1" t="s">
        <v>13</v>
      </c>
      <c r="F567" s="12">
        <v>0.75</v>
      </c>
      <c r="G567" s="12">
        <v>2.25</v>
      </c>
      <c r="H567" s="1" t="s">
        <v>214</v>
      </c>
    </row>
    <row r="568" spans="1:8" ht="15" customHeight="1" x14ac:dyDescent="0.35">
      <c r="A568" s="1" t="s">
        <v>38</v>
      </c>
      <c r="B568" s="2" t="s">
        <v>203</v>
      </c>
      <c r="C568" s="11" t="s">
        <v>231</v>
      </c>
      <c r="D568" s="4" t="s">
        <v>232</v>
      </c>
      <c r="E568" s="1" t="s">
        <v>13</v>
      </c>
      <c r="F568" s="12">
        <v>0.75</v>
      </c>
      <c r="G568" s="12">
        <v>0.75</v>
      </c>
      <c r="H568" s="1" t="s">
        <v>237</v>
      </c>
    </row>
    <row r="569" spans="1:8" ht="15" customHeight="1" x14ac:dyDescent="0.35">
      <c r="A569" s="1" t="s">
        <v>38</v>
      </c>
      <c r="B569" s="2" t="s">
        <v>203</v>
      </c>
      <c r="C569" s="11" t="s">
        <v>245</v>
      </c>
      <c r="D569" s="9" t="s">
        <v>238</v>
      </c>
      <c r="E569" s="1" t="s">
        <v>7</v>
      </c>
      <c r="F569" s="5">
        <v>0</v>
      </c>
      <c r="G569" s="13">
        <v>0.75</v>
      </c>
      <c r="H569" s="1"/>
    </row>
    <row r="570" spans="1:8" ht="15" customHeight="1" x14ac:dyDescent="0.35">
      <c r="A570" s="1" t="s">
        <v>38</v>
      </c>
      <c r="B570" s="2" t="s">
        <v>203</v>
      </c>
      <c r="C570" s="11" t="s">
        <v>247</v>
      </c>
      <c r="D570" s="4" t="s">
        <v>248</v>
      </c>
      <c r="E570" s="1" t="s">
        <v>7</v>
      </c>
      <c r="F570" s="5">
        <v>0</v>
      </c>
      <c r="G570" s="12">
        <v>0.25</v>
      </c>
      <c r="H570" s="1" t="s">
        <v>251</v>
      </c>
    </row>
    <row r="571" spans="1:8" ht="15" customHeight="1" x14ac:dyDescent="0.35">
      <c r="A571" s="1" t="s">
        <v>38</v>
      </c>
      <c r="B571" s="2" t="s">
        <v>252</v>
      </c>
      <c r="C571" s="11" t="s">
        <v>205</v>
      </c>
      <c r="D571" s="4" t="s">
        <v>253</v>
      </c>
      <c r="E571" s="1" t="s">
        <v>7</v>
      </c>
      <c r="F571" s="5">
        <v>0</v>
      </c>
      <c r="G571" s="13">
        <v>0.4</v>
      </c>
      <c r="H571" s="17" t="s">
        <v>262</v>
      </c>
    </row>
    <row r="572" spans="1:8" ht="15" customHeight="1" x14ac:dyDescent="0.35">
      <c r="A572" s="1" t="s">
        <v>38</v>
      </c>
      <c r="B572" s="2" t="s">
        <v>252</v>
      </c>
      <c r="C572" s="11" t="s">
        <v>215</v>
      </c>
      <c r="D572" s="15" t="s">
        <v>264</v>
      </c>
      <c r="E572" s="1" t="s">
        <v>7</v>
      </c>
      <c r="F572" s="5">
        <v>0</v>
      </c>
      <c r="G572" s="12">
        <v>0.2</v>
      </c>
      <c r="H572" s="18"/>
    </row>
    <row r="573" spans="1:8" s="7" customFormat="1" ht="15" customHeight="1" x14ac:dyDescent="0.35">
      <c r="A573" s="1" t="s">
        <v>38</v>
      </c>
      <c r="B573" s="2" t="s">
        <v>252</v>
      </c>
      <c r="C573" s="11" t="s">
        <v>220</v>
      </c>
      <c r="D573" s="15" t="s">
        <v>271</v>
      </c>
      <c r="E573" s="1" t="s">
        <v>7</v>
      </c>
      <c r="F573" s="20">
        <v>0</v>
      </c>
      <c r="G573" s="12">
        <v>0.2</v>
      </c>
      <c r="H573" s="18"/>
    </row>
    <row r="574" spans="1:8" s="7" customFormat="1" ht="15" customHeight="1" x14ac:dyDescent="0.35">
      <c r="A574" s="1" t="s">
        <v>38</v>
      </c>
      <c r="B574" s="2" t="s">
        <v>252</v>
      </c>
      <c r="C574" s="11" t="s">
        <v>273</v>
      </c>
      <c r="D574" s="15" t="s">
        <v>274</v>
      </c>
      <c r="E574" s="1" t="s">
        <v>7</v>
      </c>
      <c r="F574" s="5">
        <v>0</v>
      </c>
      <c r="G574" s="12">
        <v>0.4</v>
      </c>
      <c r="H574" s="17"/>
    </row>
    <row r="575" spans="1:8" ht="15" customHeight="1" x14ac:dyDescent="0.35">
      <c r="A575" s="1" t="s">
        <v>38</v>
      </c>
      <c r="B575" s="2" t="s">
        <v>252</v>
      </c>
      <c r="C575" s="11" t="s">
        <v>276</v>
      </c>
      <c r="D575" s="15" t="s">
        <v>277</v>
      </c>
      <c r="E575" s="1" t="s">
        <v>7</v>
      </c>
      <c r="F575" s="5">
        <v>0</v>
      </c>
      <c r="G575" s="12">
        <v>0.4</v>
      </c>
    </row>
    <row r="576" spans="1:8" ht="15" customHeight="1" x14ac:dyDescent="0.35">
      <c r="A576" s="1" t="s">
        <v>38</v>
      </c>
      <c r="B576" s="2" t="s">
        <v>252</v>
      </c>
      <c r="C576" s="11" t="s">
        <v>279</v>
      </c>
      <c r="D576" s="15" t="s">
        <v>280</v>
      </c>
      <c r="E576" s="1" t="s">
        <v>7</v>
      </c>
      <c r="F576" s="5">
        <v>0</v>
      </c>
      <c r="G576" s="12">
        <v>0.4</v>
      </c>
      <c r="H576" s="18"/>
    </row>
    <row r="577" spans="1:8" ht="15" customHeight="1" x14ac:dyDescent="0.35">
      <c r="A577" s="1" t="s">
        <v>38</v>
      </c>
      <c r="B577" s="2" t="s">
        <v>252</v>
      </c>
      <c r="C577" s="3">
        <v>2</v>
      </c>
      <c r="D577" s="8" t="s">
        <v>491</v>
      </c>
      <c r="E577" s="1" t="s">
        <v>7</v>
      </c>
      <c r="F577" s="5">
        <v>0</v>
      </c>
      <c r="G577" s="5">
        <v>1</v>
      </c>
      <c r="H577" s="17" t="s">
        <v>300</v>
      </c>
    </row>
    <row r="578" spans="1:8" ht="15" customHeight="1" x14ac:dyDescent="0.35">
      <c r="A578" s="1" t="s">
        <v>38</v>
      </c>
      <c r="B578" s="2" t="s">
        <v>252</v>
      </c>
      <c r="C578" s="3">
        <v>3</v>
      </c>
      <c r="D578" s="4" t="s">
        <v>304</v>
      </c>
      <c r="E578" s="1" t="s">
        <v>13</v>
      </c>
      <c r="F578" s="5">
        <v>1</v>
      </c>
      <c r="G578" s="5">
        <v>1</v>
      </c>
      <c r="H578" s="1" t="s">
        <v>319</v>
      </c>
    </row>
    <row r="579" spans="1:8" ht="15" customHeight="1" x14ac:dyDescent="0.35">
      <c r="A579" s="1" t="s">
        <v>38</v>
      </c>
      <c r="B579" s="2" t="s">
        <v>252</v>
      </c>
      <c r="C579" s="3">
        <v>4</v>
      </c>
      <c r="D579" s="4" t="s">
        <v>322</v>
      </c>
      <c r="E579" s="1" t="s">
        <v>13</v>
      </c>
      <c r="F579" s="5">
        <v>1</v>
      </c>
      <c r="G579" s="5">
        <v>1</v>
      </c>
      <c r="H579" s="1" t="s">
        <v>337</v>
      </c>
    </row>
    <row r="580" spans="1:8" ht="15" customHeight="1" x14ac:dyDescent="0.35">
      <c r="A580" s="1" t="s">
        <v>38</v>
      </c>
      <c r="B580" s="2" t="s">
        <v>252</v>
      </c>
      <c r="C580" s="3">
        <v>5</v>
      </c>
      <c r="D580" s="4" t="s">
        <v>341</v>
      </c>
      <c r="E580" s="1" t="s">
        <v>7</v>
      </c>
      <c r="F580" s="5">
        <v>0</v>
      </c>
      <c r="G580" s="5">
        <v>1</v>
      </c>
      <c r="H580" s="1"/>
    </row>
    <row r="581" spans="1:8" ht="15" customHeight="1" x14ac:dyDescent="0.35">
      <c r="A581" s="1" t="s">
        <v>38</v>
      </c>
      <c r="B581" s="2" t="s">
        <v>252</v>
      </c>
      <c r="C581" s="3">
        <v>6</v>
      </c>
      <c r="D581" s="4" t="s">
        <v>354</v>
      </c>
      <c r="E581" s="1" t="s">
        <v>7</v>
      </c>
      <c r="F581" s="5">
        <v>0</v>
      </c>
      <c r="G581" s="5">
        <v>1</v>
      </c>
      <c r="H581" s="1" t="s">
        <v>369</v>
      </c>
    </row>
    <row r="582" spans="1:8" ht="15" customHeight="1" x14ac:dyDescent="0.35">
      <c r="A582" s="1" t="s">
        <v>38</v>
      </c>
      <c r="B582" s="2" t="s">
        <v>252</v>
      </c>
      <c r="C582" s="3">
        <v>7</v>
      </c>
      <c r="D582" s="4" t="s">
        <v>373</v>
      </c>
      <c r="E582" s="1" t="s">
        <v>7</v>
      </c>
      <c r="F582" s="19">
        <v>0</v>
      </c>
      <c r="G582" s="5">
        <v>1</v>
      </c>
      <c r="H582" s="1" t="s">
        <v>386</v>
      </c>
    </row>
    <row r="583" spans="1:8" ht="15" customHeight="1" x14ac:dyDescent="0.35">
      <c r="A583" s="1" t="s">
        <v>38</v>
      </c>
      <c r="B583" s="2" t="s">
        <v>252</v>
      </c>
      <c r="C583" s="3">
        <v>8</v>
      </c>
      <c r="D583" s="4" t="s">
        <v>390</v>
      </c>
      <c r="E583" s="1" t="s">
        <v>7</v>
      </c>
      <c r="F583" s="5">
        <v>0</v>
      </c>
      <c r="G583" s="5">
        <v>1</v>
      </c>
      <c r="H583" s="1" t="s">
        <v>403</v>
      </c>
    </row>
    <row r="584" spans="1:8" ht="15" customHeight="1" x14ac:dyDescent="0.35">
      <c r="A584" s="1" t="s">
        <v>38</v>
      </c>
      <c r="B584" s="2" t="s">
        <v>407</v>
      </c>
      <c r="C584" s="3" t="s">
        <v>211</v>
      </c>
      <c r="D584" s="9" t="s">
        <v>408</v>
      </c>
      <c r="E584" s="22">
        <v>3204.9025000000001</v>
      </c>
      <c r="F584" s="23">
        <v>0.20756569816207013</v>
      </c>
      <c r="G584" s="12">
        <v>1.5</v>
      </c>
      <c r="H584" s="1" t="s">
        <v>505</v>
      </c>
    </row>
    <row r="585" spans="1:8" ht="15" customHeight="1" x14ac:dyDescent="0.35">
      <c r="A585" s="1" t="s">
        <v>38</v>
      </c>
      <c r="B585" s="2" t="s">
        <v>407</v>
      </c>
      <c r="C585" s="3" t="s">
        <v>218</v>
      </c>
      <c r="D585" s="9" t="s">
        <v>409</v>
      </c>
      <c r="E585" s="24">
        <v>3667.870625</v>
      </c>
      <c r="F585" s="26">
        <v>0.39698090882497739</v>
      </c>
      <c r="G585" s="12">
        <v>0.75</v>
      </c>
      <c r="H585" s="8" t="s">
        <v>521</v>
      </c>
    </row>
    <row r="586" spans="1:8" ht="15" customHeight="1" x14ac:dyDescent="0.35">
      <c r="A586" s="1" t="s">
        <v>38</v>
      </c>
      <c r="B586" s="2" t="s">
        <v>407</v>
      </c>
      <c r="C586" s="3" t="s">
        <v>231</v>
      </c>
      <c r="D586" s="9" t="s">
        <v>411</v>
      </c>
      <c r="E586" s="29">
        <v>1000</v>
      </c>
      <c r="F586" s="26">
        <v>0.33505300865376075</v>
      </c>
      <c r="G586" s="12">
        <v>0.75</v>
      </c>
      <c r="H586" s="8" t="s">
        <v>530</v>
      </c>
    </row>
    <row r="587" spans="1:8" ht="15" customHeight="1" x14ac:dyDescent="0.35">
      <c r="A587" s="1" t="s">
        <v>38</v>
      </c>
      <c r="B587" s="2" t="s">
        <v>407</v>
      </c>
      <c r="C587" s="3">
        <v>2</v>
      </c>
      <c r="D587" s="4" t="s">
        <v>412</v>
      </c>
      <c r="E587" s="33">
        <v>1799.1722252349964</v>
      </c>
      <c r="F587" s="26">
        <v>1.393152696768607</v>
      </c>
      <c r="G587" s="5">
        <v>2</v>
      </c>
      <c r="H587" s="8" t="s">
        <v>545</v>
      </c>
    </row>
    <row r="588" spans="1:8" ht="15" customHeight="1" x14ac:dyDescent="0.35">
      <c r="A588" s="1" t="s">
        <v>40</v>
      </c>
      <c r="B588" s="2" t="s">
        <v>5</v>
      </c>
      <c r="C588" s="3">
        <v>1</v>
      </c>
      <c r="D588" s="4" t="s">
        <v>6</v>
      </c>
      <c r="E588" s="1" t="s">
        <v>7</v>
      </c>
      <c r="F588" s="5">
        <v>0</v>
      </c>
      <c r="G588" s="5">
        <v>1</v>
      </c>
      <c r="H588" s="1"/>
    </row>
    <row r="589" spans="1:8" ht="15" customHeight="1" x14ac:dyDescent="0.35">
      <c r="A589" s="1" t="s">
        <v>40</v>
      </c>
      <c r="B589" s="2" t="s">
        <v>5</v>
      </c>
      <c r="C589" s="3">
        <v>2</v>
      </c>
      <c r="D589" s="9" t="s">
        <v>41</v>
      </c>
      <c r="E589" s="1" t="s">
        <v>7</v>
      </c>
      <c r="F589" s="5">
        <v>0</v>
      </c>
      <c r="G589" s="12">
        <v>0.5</v>
      </c>
      <c r="H589" s="1"/>
    </row>
    <row r="590" spans="1:8" ht="15" customHeight="1" x14ac:dyDescent="0.35">
      <c r="A590" s="1" t="s">
        <v>40</v>
      </c>
      <c r="B590" s="2" t="s">
        <v>5</v>
      </c>
      <c r="C590" s="3">
        <v>3</v>
      </c>
      <c r="D590" s="9" t="s">
        <v>48</v>
      </c>
      <c r="E590" s="1" t="s">
        <v>7</v>
      </c>
      <c r="F590" s="5">
        <v>0</v>
      </c>
      <c r="G590" s="12">
        <v>0.5</v>
      </c>
      <c r="H590" s="1"/>
    </row>
    <row r="591" spans="1:8" ht="15" customHeight="1" x14ac:dyDescent="0.35">
      <c r="A591" s="1" t="s">
        <v>40</v>
      </c>
      <c r="B591" s="2" t="s">
        <v>5</v>
      </c>
      <c r="C591" s="3">
        <v>4</v>
      </c>
      <c r="D591" s="4" t="s">
        <v>52</v>
      </c>
      <c r="E591" s="1" t="s">
        <v>13</v>
      </c>
      <c r="F591" s="5">
        <v>1</v>
      </c>
      <c r="G591" s="5">
        <v>1</v>
      </c>
      <c r="H591" s="1" t="s">
        <v>64</v>
      </c>
    </row>
    <row r="592" spans="1:8" ht="15" customHeight="1" x14ac:dyDescent="0.35">
      <c r="A592" s="1" t="s">
        <v>40</v>
      </c>
      <c r="B592" s="2" t="s">
        <v>5</v>
      </c>
      <c r="C592" s="3">
        <v>5</v>
      </c>
      <c r="D592" s="9" t="s">
        <v>78</v>
      </c>
      <c r="E592" s="1" t="s">
        <v>7</v>
      </c>
      <c r="F592" s="5">
        <v>0</v>
      </c>
      <c r="G592" s="5">
        <v>1</v>
      </c>
      <c r="H592" s="1" t="s">
        <v>93</v>
      </c>
    </row>
    <row r="593" spans="1:8" ht="15" customHeight="1" x14ac:dyDescent="0.35">
      <c r="A593" s="1" t="s">
        <v>40</v>
      </c>
      <c r="B593" s="14" t="s">
        <v>5</v>
      </c>
      <c r="C593" s="11" t="s">
        <v>81</v>
      </c>
      <c r="D593" s="9" t="s">
        <v>82</v>
      </c>
      <c r="E593" s="1" t="s">
        <v>13</v>
      </c>
      <c r="F593" s="12">
        <v>0.33333299999999999</v>
      </c>
      <c r="G593" s="12">
        <v>0.33333299999999999</v>
      </c>
      <c r="H593" s="1" t="s">
        <v>116</v>
      </c>
    </row>
    <row r="594" spans="1:8" ht="15" customHeight="1" x14ac:dyDescent="0.35">
      <c r="A594" s="1" t="s">
        <v>40</v>
      </c>
      <c r="B594" s="2" t="s">
        <v>5</v>
      </c>
      <c r="C594" s="11" t="s">
        <v>117</v>
      </c>
      <c r="D594" s="9" t="s">
        <v>118</v>
      </c>
      <c r="E594" s="1" t="s">
        <v>13</v>
      </c>
      <c r="F594" s="12">
        <v>0.33333299999999999</v>
      </c>
      <c r="G594" s="12">
        <v>0.33333299999999999</v>
      </c>
      <c r="H594" s="1" t="s">
        <v>126</v>
      </c>
    </row>
    <row r="595" spans="1:8" s="7" customFormat="1" ht="15" customHeight="1" x14ac:dyDescent="0.35">
      <c r="A595" s="7" t="s">
        <v>40</v>
      </c>
      <c r="B595" s="14" t="s">
        <v>5</v>
      </c>
      <c r="C595" s="11" t="s">
        <v>127</v>
      </c>
      <c r="D595" s="9" t="s">
        <v>128</v>
      </c>
      <c r="E595" s="1" t="s">
        <v>13</v>
      </c>
      <c r="F595" s="12">
        <v>0.33333299999999999</v>
      </c>
      <c r="G595" s="12">
        <v>0.33333299999999999</v>
      </c>
      <c r="H595" s="1" t="s">
        <v>138</v>
      </c>
    </row>
    <row r="596" spans="1:8" ht="15" customHeight="1" x14ac:dyDescent="0.35">
      <c r="A596" s="1" t="s">
        <v>40</v>
      </c>
      <c r="B596" s="2" t="s">
        <v>5</v>
      </c>
      <c r="C596" s="3">
        <v>7</v>
      </c>
      <c r="D596" s="9" t="s">
        <v>139</v>
      </c>
      <c r="E596" s="1" t="s">
        <v>7</v>
      </c>
      <c r="F596" s="5">
        <v>0</v>
      </c>
      <c r="G596" s="5">
        <v>1</v>
      </c>
      <c r="H596" s="1"/>
    </row>
    <row r="597" spans="1:8" ht="15" customHeight="1" x14ac:dyDescent="0.35">
      <c r="A597" s="1" t="s">
        <v>40</v>
      </c>
      <c r="B597" s="2" t="s">
        <v>5</v>
      </c>
      <c r="C597" s="3">
        <v>8</v>
      </c>
      <c r="D597" s="9" t="s">
        <v>145</v>
      </c>
      <c r="E597" s="1" t="s">
        <v>13</v>
      </c>
      <c r="F597" s="5">
        <v>1</v>
      </c>
      <c r="G597" s="5">
        <v>1</v>
      </c>
      <c r="H597" s="1"/>
    </row>
    <row r="598" spans="1:8" ht="15" customHeight="1" x14ac:dyDescent="0.35">
      <c r="A598" s="1" t="s">
        <v>40</v>
      </c>
      <c r="B598" s="2" t="s">
        <v>5</v>
      </c>
      <c r="C598" s="3">
        <v>9</v>
      </c>
      <c r="D598" s="4" t="s">
        <v>161</v>
      </c>
      <c r="E598" s="1" t="s">
        <v>13</v>
      </c>
      <c r="F598" s="12">
        <v>0.5</v>
      </c>
      <c r="G598" s="5">
        <v>1</v>
      </c>
      <c r="H598" s="1" t="s">
        <v>551</v>
      </c>
    </row>
    <row r="599" spans="1:8" ht="15" customHeight="1" x14ac:dyDescent="0.35">
      <c r="A599" s="1" t="s">
        <v>40</v>
      </c>
      <c r="B599" s="2" t="s">
        <v>5</v>
      </c>
      <c r="C599" s="3">
        <v>10</v>
      </c>
      <c r="D599" s="9" t="s">
        <v>178</v>
      </c>
      <c r="E599" s="1" t="s">
        <v>7</v>
      </c>
      <c r="F599" s="5">
        <v>0</v>
      </c>
      <c r="G599" s="5">
        <v>1</v>
      </c>
      <c r="H599" s="1"/>
    </row>
    <row r="600" spans="1:8" ht="15" customHeight="1" x14ac:dyDescent="0.35">
      <c r="A600" s="1" t="s">
        <v>40</v>
      </c>
      <c r="B600" s="2" t="s">
        <v>5</v>
      </c>
      <c r="C600" s="3">
        <v>11</v>
      </c>
      <c r="D600" s="9" t="s">
        <v>472</v>
      </c>
      <c r="E600" s="1" t="s">
        <v>13</v>
      </c>
      <c r="F600" s="5">
        <v>1</v>
      </c>
      <c r="G600" s="5">
        <v>1</v>
      </c>
      <c r="H600" s="8" t="s">
        <v>488</v>
      </c>
    </row>
    <row r="601" spans="1:8" ht="15" customHeight="1" x14ac:dyDescent="0.35">
      <c r="A601" s="1" t="s">
        <v>40</v>
      </c>
      <c r="B601" s="2" t="s">
        <v>5</v>
      </c>
      <c r="C601" s="3">
        <v>12</v>
      </c>
      <c r="D601" s="15" t="s">
        <v>182</v>
      </c>
      <c r="E601" s="1" t="s">
        <v>13</v>
      </c>
      <c r="F601" s="5">
        <v>1</v>
      </c>
      <c r="G601" s="6">
        <v>1</v>
      </c>
      <c r="H601" s="1"/>
    </row>
    <row r="602" spans="1:8" s="32" customFormat="1" ht="15" customHeight="1" x14ac:dyDescent="0.35">
      <c r="A602" s="7" t="s">
        <v>40</v>
      </c>
      <c r="B602" s="2" t="s">
        <v>203</v>
      </c>
      <c r="C602" s="11" t="s">
        <v>220</v>
      </c>
      <c r="D602" s="9" t="s">
        <v>221</v>
      </c>
      <c r="E602" s="1" t="s">
        <v>13</v>
      </c>
      <c r="F602" s="5">
        <v>3</v>
      </c>
      <c r="G602" s="5">
        <v>3</v>
      </c>
      <c r="H602" s="1" t="s">
        <v>228</v>
      </c>
    </row>
    <row r="603" spans="1:8" ht="15" customHeight="1" x14ac:dyDescent="0.35">
      <c r="A603" s="1" t="s">
        <v>40</v>
      </c>
      <c r="B603" s="2" t="s">
        <v>203</v>
      </c>
      <c r="C603" s="3">
        <v>2</v>
      </c>
      <c r="D603" s="9" t="s">
        <v>238</v>
      </c>
      <c r="E603" s="1" t="s">
        <v>13</v>
      </c>
      <c r="F603" s="5">
        <v>1</v>
      </c>
      <c r="G603" s="5">
        <v>1</v>
      </c>
      <c r="H603" s="1" t="s">
        <v>244</v>
      </c>
    </row>
    <row r="604" spans="1:8" ht="15" customHeight="1" x14ac:dyDescent="0.35">
      <c r="A604" s="1" t="s">
        <v>40</v>
      </c>
      <c r="B604" s="2" t="s">
        <v>252</v>
      </c>
      <c r="C604" s="11" t="s">
        <v>205</v>
      </c>
      <c r="D604" s="4" t="s">
        <v>253</v>
      </c>
      <c r="E604" s="1" t="s">
        <v>13</v>
      </c>
      <c r="F604" s="12">
        <v>0.4</v>
      </c>
      <c r="G604" s="12">
        <v>0.4</v>
      </c>
      <c r="H604" s="17" t="s">
        <v>263</v>
      </c>
    </row>
    <row r="605" spans="1:8" ht="15" customHeight="1" x14ac:dyDescent="0.35">
      <c r="A605" s="1" t="s">
        <v>40</v>
      </c>
      <c r="B605" s="2" t="s">
        <v>252</v>
      </c>
      <c r="C605" s="11" t="s">
        <v>215</v>
      </c>
      <c r="D605" s="15" t="s">
        <v>264</v>
      </c>
      <c r="E605" s="8" t="s">
        <v>13</v>
      </c>
      <c r="F605" s="19">
        <v>0.4</v>
      </c>
      <c r="G605" s="12">
        <v>0.4</v>
      </c>
      <c r="H605" s="18" t="s">
        <v>270</v>
      </c>
    </row>
    <row r="606" spans="1:8" ht="15" customHeight="1" x14ac:dyDescent="0.35">
      <c r="A606" s="1" t="s">
        <v>40</v>
      </c>
      <c r="B606" s="2" t="s">
        <v>252</v>
      </c>
      <c r="C606" s="11" t="s">
        <v>273</v>
      </c>
      <c r="D606" s="15" t="s">
        <v>274</v>
      </c>
      <c r="E606" s="1" t="s">
        <v>7</v>
      </c>
      <c r="F606" s="5">
        <v>0</v>
      </c>
      <c r="G606" s="12">
        <v>0.4</v>
      </c>
    </row>
    <row r="607" spans="1:8" ht="15" customHeight="1" x14ac:dyDescent="0.35">
      <c r="A607" s="1" t="s">
        <v>40</v>
      </c>
      <c r="B607" s="2" t="s">
        <v>252</v>
      </c>
      <c r="C607" s="11" t="s">
        <v>276</v>
      </c>
      <c r="D607" s="15" t="s">
        <v>277</v>
      </c>
      <c r="E607" s="1" t="s">
        <v>7</v>
      </c>
      <c r="F607" s="5">
        <v>0</v>
      </c>
      <c r="G607" s="12">
        <v>0.4</v>
      </c>
    </row>
    <row r="608" spans="1:8" ht="15" customHeight="1" x14ac:dyDescent="0.35">
      <c r="A608" s="1" t="s">
        <v>40</v>
      </c>
      <c r="B608" s="2" t="s">
        <v>252</v>
      </c>
      <c r="C608" s="11" t="s">
        <v>279</v>
      </c>
      <c r="D608" s="15" t="s">
        <v>280</v>
      </c>
      <c r="E608" s="8" t="s">
        <v>13</v>
      </c>
      <c r="F608" s="12">
        <v>0.4</v>
      </c>
      <c r="G608" s="12">
        <v>0.4</v>
      </c>
      <c r="H608" s="18" t="s">
        <v>286</v>
      </c>
    </row>
    <row r="609" spans="1:8" ht="15" customHeight="1" x14ac:dyDescent="0.35">
      <c r="A609" s="1" t="s">
        <v>40</v>
      </c>
      <c r="B609" s="2" t="s">
        <v>252</v>
      </c>
      <c r="C609" s="3">
        <v>2</v>
      </c>
      <c r="D609" s="8" t="s">
        <v>491</v>
      </c>
      <c r="E609" s="1" t="s">
        <v>13</v>
      </c>
      <c r="F609" s="5">
        <v>1</v>
      </c>
      <c r="G609" s="5">
        <v>1</v>
      </c>
      <c r="H609" s="17" t="s">
        <v>301</v>
      </c>
    </row>
    <row r="610" spans="1:8" ht="15" customHeight="1" x14ac:dyDescent="0.35">
      <c r="A610" s="1" t="s">
        <v>40</v>
      </c>
      <c r="B610" s="2" t="s">
        <v>252</v>
      </c>
      <c r="C610" s="3">
        <v>3</v>
      </c>
      <c r="D610" s="4" t="s">
        <v>304</v>
      </c>
      <c r="E610" s="1" t="s">
        <v>13</v>
      </c>
      <c r="F610" s="5">
        <v>1</v>
      </c>
      <c r="G610" s="5">
        <v>1</v>
      </c>
      <c r="H610" s="1" t="s">
        <v>320</v>
      </c>
    </row>
    <row r="611" spans="1:8" ht="15" customHeight="1" x14ac:dyDescent="0.35">
      <c r="A611" s="1" t="s">
        <v>40</v>
      </c>
      <c r="B611" s="2" t="s">
        <v>252</v>
      </c>
      <c r="C611" s="3">
        <v>4</v>
      </c>
      <c r="D611" s="4" t="s">
        <v>322</v>
      </c>
      <c r="E611" s="1" t="s">
        <v>13</v>
      </c>
      <c r="F611" s="5">
        <v>1</v>
      </c>
      <c r="G611" s="5">
        <v>1</v>
      </c>
      <c r="H611" s="1" t="s">
        <v>338</v>
      </c>
    </row>
    <row r="612" spans="1:8" ht="15" customHeight="1" x14ac:dyDescent="0.35">
      <c r="A612" s="1" t="s">
        <v>40</v>
      </c>
      <c r="B612" s="2" t="s">
        <v>252</v>
      </c>
      <c r="C612" s="3">
        <v>5</v>
      </c>
      <c r="D612" s="4" t="s">
        <v>341</v>
      </c>
      <c r="E612" s="1" t="s">
        <v>7</v>
      </c>
      <c r="F612" s="5">
        <v>0</v>
      </c>
      <c r="G612" s="5">
        <v>1</v>
      </c>
      <c r="H612" s="1"/>
    </row>
    <row r="613" spans="1:8" ht="15" customHeight="1" x14ac:dyDescent="0.35">
      <c r="A613" s="1" t="s">
        <v>40</v>
      </c>
      <c r="B613" s="2" t="s">
        <v>252</v>
      </c>
      <c r="C613" s="3">
        <v>6</v>
      </c>
      <c r="D613" s="4" t="s">
        <v>354</v>
      </c>
      <c r="E613" s="1" t="s">
        <v>13</v>
      </c>
      <c r="F613" s="5">
        <v>1</v>
      </c>
      <c r="G613" s="5">
        <v>1</v>
      </c>
      <c r="H613" s="1" t="s">
        <v>370</v>
      </c>
    </row>
    <row r="614" spans="1:8" ht="15" customHeight="1" x14ac:dyDescent="0.35">
      <c r="A614" s="1" t="s">
        <v>40</v>
      </c>
      <c r="B614" s="2" t="s">
        <v>252</v>
      </c>
      <c r="C614" s="3">
        <v>7</v>
      </c>
      <c r="D614" s="4" t="s">
        <v>373</v>
      </c>
      <c r="E614" s="1" t="s">
        <v>13</v>
      </c>
      <c r="F614" s="20">
        <v>1</v>
      </c>
      <c r="G614" s="5">
        <v>1</v>
      </c>
      <c r="H614" s="1" t="s">
        <v>387</v>
      </c>
    </row>
    <row r="615" spans="1:8" ht="15" customHeight="1" x14ac:dyDescent="0.35">
      <c r="A615" s="1" t="s">
        <v>40</v>
      </c>
      <c r="B615" s="2" t="s">
        <v>252</v>
      </c>
      <c r="C615" s="3">
        <v>8</v>
      </c>
      <c r="D615" s="4" t="s">
        <v>390</v>
      </c>
      <c r="E615" s="1" t="s">
        <v>13</v>
      </c>
      <c r="F615" s="5">
        <v>1</v>
      </c>
      <c r="G615" s="5">
        <v>1</v>
      </c>
      <c r="H615" s="1" t="s">
        <v>404</v>
      </c>
    </row>
    <row r="616" spans="1:8" ht="15" customHeight="1" x14ac:dyDescent="0.35">
      <c r="A616" s="1" t="s">
        <v>40</v>
      </c>
      <c r="B616" s="2" t="s">
        <v>407</v>
      </c>
      <c r="C616" s="11" t="s">
        <v>205</v>
      </c>
      <c r="D616" s="9" t="s">
        <v>408</v>
      </c>
      <c r="E616" s="22">
        <v>4006.9900000000002</v>
      </c>
      <c r="F616" s="23">
        <v>0.66082990295058452</v>
      </c>
      <c r="G616" s="5">
        <v>2</v>
      </c>
      <c r="H616" s="1" t="s">
        <v>500</v>
      </c>
    </row>
    <row r="617" spans="1:8" ht="15" customHeight="1" x14ac:dyDescent="0.35">
      <c r="A617" s="1" t="s">
        <v>40</v>
      </c>
      <c r="B617" s="2" t="s">
        <v>407</v>
      </c>
      <c r="C617" s="11" t="s">
        <v>215</v>
      </c>
      <c r="D617" s="9" t="s">
        <v>409</v>
      </c>
      <c r="E617" s="24">
        <v>3967.4583333333335</v>
      </c>
      <c r="F617" s="26">
        <v>0.5580044694652232</v>
      </c>
      <c r="G617" s="5">
        <v>1</v>
      </c>
      <c r="H617" s="17" t="s">
        <v>516</v>
      </c>
    </row>
    <row r="618" spans="1:8" ht="15" customHeight="1" x14ac:dyDescent="0.35">
      <c r="A618" s="1" t="s">
        <v>40</v>
      </c>
      <c r="B618" s="2" t="s">
        <v>407</v>
      </c>
      <c r="C618" s="3">
        <v>2</v>
      </c>
      <c r="D618" s="4" t="s">
        <v>412</v>
      </c>
      <c r="E618" s="22">
        <v>1799.1722252349964</v>
      </c>
      <c r="F618" s="26">
        <v>1.2141442218187253</v>
      </c>
      <c r="G618" s="5">
        <v>2</v>
      </c>
      <c r="H618" s="1" t="s">
        <v>546</v>
      </c>
    </row>
  </sheetData>
  <autoFilter ref="A1:H618" xr:uid="{00000000-0009-0000-0000-000000000000}">
    <sortState xmlns:xlrd2="http://schemas.microsoft.com/office/spreadsheetml/2017/richdata2" ref="A2:H618">
      <sortCondition ref="A1:A618"/>
    </sortState>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FF54B-F78B-4272-8296-FE2166E1AE03}">
  <dimension ref="A1:B19"/>
  <sheetViews>
    <sheetView topLeftCell="A7" workbookViewId="0">
      <selection activeCell="B4" sqref="B4"/>
    </sheetView>
  </sheetViews>
  <sheetFormatPr defaultRowHeight="14.5" x14ac:dyDescent="0.35"/>
  <cols>
    <col min="2" max="2" width="50.1796875" bestFit="1" customWidth="1"/>
  </cols>
  <sheetData>
    <row r="1" spans="1:2" x14ac:dyDescent="0.35">
      <c r="A1" s="138" t="s">
        <v>570</v>
      </c>
      <c r="B1" s="138" t="s">
        <v>571</v>
      </c>
    </row>
    <row r="2" spans="1:2" x14ac:dyDescent="0.35">
      <c r="A2" t="s">
        <v>416</v>
      </c>
      <c r="B2" t="s">
        <v>552</v>
      </c>
    </row>
    <row r="3" spans="1:2" x14ac:dyDescent="0.35">
      <c r="A3" t="s">
        <v>8</v>
      </c>
      <c r="B3" t="s">
        <v>553</v>
      </c>
    </row>
    <row r="4" spans="1:2" x14ac:dyDescent="0.35">
      <c r="A4" t="s">
        <v>417</v>
      </c>
      <c r="B4" t="s">
        <v>554</v>
      </c>
    </row>
    <row r="5" spans="1:2" x14ac:dyDescent="0.35">
      <c r="A5" t="s">
        <v>418</v>
      </c>
      <c r="B5" t="s">
        <v>555</v>
      </c>
    </row>
    <row r="6" spans="1:2" x14ac:dyDescent="0.35">
      <c r="A6" t="s">
        <v>12</v>
      </c>
      <c r="B6" t="s">
        <v>556</v>
      </c>
    </row>
    <row r="7" spans="1:2" x14ac:dyDescent="0.35">
      <c r="A7" t="s">
        <v>19</v>
      </c>
      <c r="B7" t="s">
        <v>557</v>
      </c>
    </row>
    <row r="8" spans="1:2" x14ac:dyDescent="0.35">
      <c r="A8" t="s">
        <v>419</v>
      </c>
      <c r="B8" t="s">
        <v>558</v>
      </c>
    </row>
    <row r="9" spans="1:2" x14ac:dyDescent="0.35">
      <c r="A9" t="s">
        <v>21</v>
      </c>
      <c r="B9" t="s">
        <v>559</v>
      </c>
    </row>
    <row r="10" spans="1:2" x14ac:dyDescent="0.35">
      <c r="A10" t="s">
        <v>27</v>
      </c>
      <c r="B10" t="s">
        <v>560</v>
      </c>
    </row>
    <row r="11" spans="1:2" x14ac:dyDescent="0.35">
      <c r="A11" t="s">
        <v>23</v>
      </c>
      <c r="B11" t="s">
        <v>568</v>
      </c>
    </row>
    <row r="12" spans="1:2" x14ac:dyDescent="0.35">
      <c r="A12" t="s">
        <v>29</v>
      </c>
      <c r="B12" t="s">
        <v>561</v>
      </c>
    </row>
    <row r="13" spans="1:2" x14ac:dyDescent="0.35">
      <c r="A13" t="s">
        <v>420</v>
      </c>
      <c r="B13" t="s">
        <v>562</v>
      </c>
    </row>
    <row r="14" spans="1:2" x14ac:dyDescent="0.35">
      <c r="A14" t="s">
        <v>421</v>
      </c>
      <c r="B14" t="s">
        <v>563</v>
      </c>
    </row>
    <row r="15" spans="1:2" x14ac:dyDescent="0.35">
      <c r="A15" t="s">
        <v>422</v>
      </c>
      <c r="B15" t="s">
        <v>569</v>
      </c>
    </row>
    <row r="16" spans="1:2" x14ac:dyDescent="0.35">
      <c r="A16" t="s">
        <v>423</v>
      </c>
      <c r="B16" t="s">
        <v>564</v>
      </c>
    </row>
    <row r="17" spans="1:2" x14ac:dyDescent="0.35">
      <c r="A17" t="s">
        <v>424</v>
      </c>
      <c r="B17" t="s">
        <v>565</v>
      </c>
    </row>
    <row r="18" spans="1:2" x14ac:dyDescent="0.35">
      <c r="A18" t="s">
        <v>425</v>
      </c>
      <c r="B18" t="s">
        <v>566</v>
      </c>
    </row>
    <row r="19" spans="1:2" x14ac:dyDescent="0.35">
      <c r="A19" t="s">
        <v>40</v>
      </c>
      <c r="B19" t="s">
        <v>567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Prehlad hodnotenia</vt:lpstr>
      <vt:lpstr>Dáta zoznam</vt:lpstr>
      <vt:lpstr>Zoznam institucii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INEKO</dc:creator>
  <cp:lastModifiedBy>Elizabeth Tibenska</cp:lastModifiedBy>
  <dcterms:created xsi:type="dcterms:W3CDTF">2019-09-27T07:54:44Z</dcterms:created>
  <dcterms:modified xsi:type="dcterms:W3CDTF">2019-10-30T15:24:53Z</dcterms:modified>
</cp:coreProperties>
</file>